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Muži 8000m" sheetId="1" r:id="rId1"/>
    <sheet name="Ženy 8000m" sheetId="2" r:id="rId2"/>
    <sheet name="Žiaci 1238m" sheetId="3" r:id="rId3"/>
    <sheet name="Žiačky 1238m" sheetId="4" r:id="rId4"/>
    <sheet name="Poradie do TBT" sheetId="5" r:id="rId5"/>
    <sheet name="TBT po 2. kole" sheetId="6" r:id="rId6"/>
    <sheet name="WAVA" sheetId="7" r:id="rId7"/>
  </sheets>
  <definedNames/>
  <calcPr fullCalcOnLoad="1"/>
</workbook>
</file>

<file path=xl/sharedStrings.xml><?xml version="1.0" encoding="utf-8"?>
<sst xmlns="http://schemas.openxmlformats.org/spreadsheetml/2006/main" count="1101" uniqueCount="364">
  <si>
    <t>Štartové č.:</t>
  </si>
  <si>
    <t>Meno:</t>
  </si>
  <si>
    <t>Priezvisko:</t>
  </si>
  <si>
    <t>Rok nar.:</t>
  </si>
  <si>
    <t>Klub:</t>
  </si>
  <si>
    <t>Čas:</t>
  </si>
  <si>
    <t>Umiestnenie:</t>
  </si>
  <si>
    <t>Michal</t>
  </si>
  <si>
    <t>Puškár</t>
  </si>
  <si>
    <t>Brehovský</t>
  </si>
  <si>
    <t>Pavol</t>
  </si>
  <si>
    <t>Koval</t>
  </si>
  <si>
    <t>Marián</t>
  </si>
  <si>
    <t>Almáši</t>
  </si>
  <si>
    <t>Lukáš</t>
  </si>
  <si>
    <t>Záhorec</t>
  </si>
  <si>
    <t>Trnava</t>
  </si>
  <si>
    <t>Dominik</t>
  </si>
  <si>
    <t>Greguš</t>
  </si>
  <si>
    <t>Ľubomír</t>
  </si>
  <si>
    <t>Šimalčík</t>
  </si>
  <si>
    <t>Roman</t>
  </si>
  <si>
    <t>Mužila</t>
  </si>
  <si>
    <t>Martin</t>
  </si>
  <si>
    <t>AK Bojničky</t>
  </si>
  <si>
    <t>Rastislav</t>
  </si>
  <si>
    <t>Dobšovič</t>
  </si>
  <si>
    <t>KRB Dolné Orešany</t>
  </si>
  <si>
    <t>Eduard</t>
  </si>
  <si>
    <t>Kučkovský</t>
  </si>
  <si>
    <t>Dino Piešťany</t>
  </si>
  <si>
    <t>Baláž</t>
  </si>
  <si>
    <t>Andrej</t>
  </si>
  <si>
    <t>Orlický</t>
  </si>
  <si>
    <t>Ján</t>
  </si>
  <si>
    <t>Remiš</t>
  </si>
  <si>
    <t>Fešák Team Trnava</t>
  </si>
  <si>
    <t>Heretík</t>
  </si>
  <si>
    <t>Matúš</t>
  </si>
  <si>
    <t>Mesíček</t>
  </si>
  <si>
    <t>BK Viktoria Horné Orešaný</t>
  </si>
  <si>
    <t>Branislav</t>
  </si>
  <si>
    <t>Cagáň</t>
  </si>
  <si>
    <t>Stanislav</t>
  </si>
  <si>
    <t>Hamerlík</t>
  </si>
  <si>
    <t>Vladimír</t>
  </si>
  <si>
    <t>Krajčovič</t>
  </si>
  <si>
    <t>Vladislav</t>
  </si>
  <si>
    <t>Blažo</t>
  </si>
  <si>
    <t>Hospitality Triathlon Team Trnava</t>
  </si>
  <si>
    <t>Peter</t>
  </si>
  <si>
    <t>Matej</t>
  </si>
  <si>
    <t>Filip</t>
  </si>
  <si>
    <t>Žilka</t>
  </si>
  <si>
    <t>Leopoldov</t>
  </si>
  <si>
    <t>Juraj</t>
  </si>
  <si>
    <t>Majcichov</t>
  </si>
  <si>
    <t>Peťkovský</t>
  </si>
  <si>
    <t>Dušan</t>
  </si>
  <si>
    <t>Vondráček</t>
  </si>
  <si>
    <t>Trenčín</t>
  </si>
  <si>
    <t>Bystrík</t>
  </si>
  <si>
    <t>Radovan</t>
  </si>
  <si>
    <t>Miškolci</t>
  </si>
  <si>
    <t>Šabo</t>
  </si>
  <si>
    <t>Cífer</t>
  </si>
  <si>
    <t>Mrázik</t>
  </si>
  <si>
    <t>Jaroslav</t>
  </si>
  <si>
    <t>Lapšanský</t>
  </si>
  <si>
    <t>Dolné Orešany</t>
  </si>
  <si>
    <t>Cyril</t>
  </si>
  <si>
    <t>Bohunický</t>
  </si>
  <si>
    <t>BK Malženice</t>
  </si>
  <si>
    <t>Milan</t>
  </si>
  <si>
    <t>Čajkovič</t>
  </si>
  <si>
    <t>Lietavec</t>
  </si>
  <si>
    <t>Richard</t>
  </si>
  <si>
    <t>Miroslav</t>
  </si>
  <si>
    <t>Jozef</t>
  </si>
  <si>
    <t>Schiffer</t>
  </si>
  <si>
    <t>Gubrický</t>
  </si>
  <si>
    <t>Černý</t>
  </si>
  <si>
    <t>Marek</t>
  </si>
  <si>
    <t>Július</t>
  </si>
  <si>
    <t>Krajčírovič</t>
  </si>
  <si>
    <t>Hudec</t>
  </si>
  <si>
    <t>Petrovič</t>
  </si>
  <si>
    <t>Trstín</t>
  </si>
  <si>
    <t>Róbert</t>
  </si>
  <si>
    <t>Spál</t>
  </si>
  <si>
    <t>Piešťany</t>
  </si>
  <si>
    <t>Vago</t>
  </si>
  <si>
    <t>TBM Trnava</t>
  </si>
  <si>
    <t>Očkovský</t>
  </si>
  <si>
    <t>OFK Bučany</t>
  </si>
  <si>
    <t>Lieskovský</t>
  </si>
  <si>
    <t>MBK Tyrnavia Trnava</t>
  </si>
  <si>
    <t>Radoslav</t>
  </si>
  <si>
    <t>Romana</t>
  </si>
  <si>
    <t>Petra</t>
  </si>
  <si>
    <t xml:space="preserve">Mráziková </t>
  </si>
  <si>
    <t>Denisa</t>
  </si>
  <si>
    <t>Kušnierová</t>
  </si>
  <si>
    <t>SheRuns</t>
  </si>
  <si>
    <t>Martina</t>
  </si>
  <si>
    <t>Sopková</t>
  </si>
  <si>
    <t>Zuzana</t>
  </si>
  <si>
    <t>Pribulová</t>
  </si>
  <si>
    <t>Suchá nad Parnou</t>
  </si>
  <si>
    <t>Jana</t>
  </si>
  <si>
    <t>Puškárová</t>
  </si>
  <si>
    <t>Anita</t>
  </si>
  <si>
    <t>Filová</t>
  </si>
  <si>
    <t>Katarína</t>
  </si>
  <si>
    <t>Barbora</t>
  </si>
  <si>
    <t>Benková</t>
  </si>
  <si>
    <t>Jankovič</t>
  </si>
  <si>
    <t>Marcel</t>
  </si>
  <si>
    <t>Hlaváček</t>
  </si>
  <si>
    <t>Boča</t>
  </si>
  <si>
    <t>Hrdina</t>
  </si>
  <si>
    <t>Tomáš</t>
  </si>
  <si>
    <t>Lánik</t>
  </si>
  <si>
    <t>Jakabovič</t>
  </si>
  <si>
    <t>Stacho</t>
  </si>
  <si>
    <t>Kyselica</t>
  </si>
  <si>
    <t>Baluška</t>
  </si>
  <si>
    <t>Rendek</t>
  </si>
  <si>
    <t>TJ Dolná Krupá</t>
  </si>
  <si>
    <t>Volek</t>
  </si>
  <si>
    <t>Cyklo centrum plus TT</t>
  </si>
  <si>
    <t>Krištofiak</t>
  </si>
  <si>
    <t>Holický</t>
  </si>
  <si>
    <t>Sokol Čachtice</t>
  </si>
  <si>
    <t>Selecký</t>
  </si>
  <si>
    <t>Klub dôchodcov TT</t>
  </si>
  <si>
    <t>Kristína</t>
  </si>
  <si>
    <t>Kurovská</t>
  </si>
  <si>
    <t>Nikola</t>
  </si>
  <si>
    <t>Vajglová</t>
  </si>
  <si>
    <t>Hana</t>
  </si>
  <si>
    <t>Horváthová</t>
  </si>
  <si>
    <t>Rebeka</t>
  </si>
  <si>
    <t>Barčáková</t>
  </si>
  <si>
    <t>Ľudmila</t>
  </si>
  <si>
    <t>Ida</t>
  </si>
  <si>
    <t>Stachová</t>
  </si>
  <si>
    <t xml:space="preserve">Anna </t>
  </si>
  <si>
    <t>Džubarová</t>
  </si>
  <si>
    <t>Beháme.sk</t>
  </si>
  <si>
    <t>Vendelín</t>
  </si>
  <si>
    <t>Ervín</t>
  </si>
  <si>
    <t>Páleník</t>
  </si>
  <si>
    <t>Fusík</t>
  </si>
  <si>
    <t>BBS Bratislava</t>
  </si>
  <si>
    <t>Ferenc</t>
  </si>
  <si>
    <t>Voungová</t>
  </si>
  <si>
    <t>Voung Team Žarnovica</t>
  </si>
  <si>
    <t>Darina</t>
  </si>
  <si>
    <t>Henrieta</t>
  </si>
  <si>
    <t>Hlaváčkova</t>
  </si>
  <si>
    <t>Sebastián</t>
  </si>
  <si>
    <t>Branderský</t>
  </si>
  <si>
    <t>Štefan</t>
  </si>
  <si>
    <t>Demovič</t>
  </si>
  <si>
    <t>KOBRA</t>
  </si>
  <si>
    <t>Dobiáš</t>
  </si>
  <si>
    <t>Dema Senica</t>
  </si>
  <si>
    <t>Veronika</t>
  </si>
  <si>
    <t>Mečiarová</t>
  </si>
  <si>
    <t>Šimon</t>
  </si>
  <si>
    <t>Tomanová</t>
  </si>
  <si>
    <t>Sandra</t>
  </si>
  <si>
    <t>Masárová</t>
  </si>
  <si>
    <t>Jarolím</t>
  </si>
  <si>
    <t>Kozmer</t>
  </si>
  <si>
    <t>Obec Gáň</t>
  </si>
  <si>
    <t>Fešák team Trnava</t>
  </si>
  <si>
    <t>Triatlon team Trnava</t>
  </si>
  <si>
    <t>Mičky</t>
  </si>
  <si>
    <t>KRB Trnava</t>
  </si>
  <si>
    <t>Lícek</t>
  </si>
  <si>
    <t>Axel Trnava</t>
  </si>
  <si>
    <t>Ambróz</t>
  </si>
  <si>
    <t>Pavlík</t>
  </si>
  <si>
    <t>Podbrezová</t>
  </si>
  <si>
    <t>Dolná Krupá</t>
  </si>
  <si>
    <t>Martinus</t>
  </si>
  <si>
    <t>Boris</t>
  </si>
  <si>
    <t>Novanský</t>
  </si>
  <si>
    <t>SPŠ TT</t>
  </si>
  <si>
    <t>Vrbové</t>
  </si>
  <si>
    <t>Štefík</t>
  </si>
  <si>
    <t>Bratislava</t>
  </si>
  <si>
    <t>Rusnák</t>
  </si>
  <si>
    <t>Krasňanská</t>
  </si>
  <si>
    <t>Pišková</t>
  </si>
  <si>
    <t>František</t>
  </si>
  <si>
    <t>Straška</t>
  </si>
  <si>
    <t>Frišo</t>
  </si>
  <si>
    <t>Karabová</t>
  </si>
  <si>
    <t>Karaba</t>
  </si>
  <si>
    <t>BK Slimáci</t>
  </si>
  <si>
    <t>Anton</t>
  </si>
  <si>
    <t>Bednárik</t>
  </si>
  <si>
    <t>Stefan</t>
  </si>
  <si>
    <t>Lehen</t>
  </si>
  <si>
    <t>Medo</t>
  </si>
  <si>
    <t>Hlohovec</t>
  </si>
  <si>
    <t>Bokora</t>
  </si>
  <si>
    <t>BK Trnava</t>
  </si>
  <si>
    <t>Samuel</t>
  </si>
  <si>
    <t>Chrvala</t>
  </si>
  <si>
    <t>Terminátor Trnava</t>
  </si>
  <si>
    <t>UPC Run Trnava</t>
  </si>
  <si>
    <t>Miloslav</t>
  </si>
  <si>
    <t>Furda</t>
  </si>
  <si>
    <t>Gefco Slovakia</t>
  </si>
  <si>
    <t>Gabriel</t>
  </si>
  <si>
    <t>Guliš</t>
  </si>
  <si>
    <t>Fitness DK Dánsko</t>
  </si>
  <si>
    <t>Maliarske centrum Trnava</t>
  </si>
  <si>
    <t>Bartoš</t>
  </si>
  <si>
    <t>Riman</t>
  </si>
  <si>
    <t>Zmund</t>
  </si>
  <si>
    <t>Šintal</t>
  </si>
  <si>
    <t>Andrea team Sereď</t>
  </si>
  <si>
    <t>Obice</t>
  </si>
  <si>
    <t>Jakubek</t>
  </si>
  <si>
    <t>René</t>
  </si>
  <si>
    <t>Malý</t>
  </si>
  <si>
    <t>ŠK pre radosť</t>
  </si>
  <si>
    <t>Braniša</t>
  </si>
  <si>
    <t>Novoročný beh</t>
  </si>
  <si>
    <t>Trnava 1.1.2014</t>
  </si>
  <si>
    <t>Komarňanská</t>
  </si>
  <si>
    <t>Empire Trnava</t>
  </si>
  <si>
    <t>Talapa</t>
  </si>
  <si>
    <t>NF</t>
  </si>
  <si>
    <t>Gajdoš</t>
  </si>
  <si>
    <t>Triatlon klub Trnava</t>
  </si>
  <si>
    <t>Ľuboš</t>
  </si>
  <si>
    <t>AŠKTT</t>
  </si>
  <si>
    <t>Mário</t>
  </si>
  <si>
    <t>Bežecký klub Malženice</t>
  </si>
  <si>
    <t>Kľačany</t>
  </si>
  <si>
    <t>Poradie</t>
  </si>
  <si>
    <t>Ročník</t>
  </si>
  <si>
    <t>Vek</t>
  </si>
  <si>
    <t>Koef.</t>
  </si>
  <si>
    <t>čas prep.</t>
  </si>
  <si>
    <t>Kat</t>
  </si>
  <si>
    <t>Št. č.</t>
  </si>
  <si>
    <t>Meno</t>
  </si>
  <si>
    <t>Priezvisko</t>
  </si>
  <si>
    <t>Ženy</t>
  </si>
  <si>
    <t>Age</t>
  </si>
  <si>
    <t>Distance</t>
  </si>
  <si>
    <t>OC sec</t>
  </si>
  <si>
    <t>OC</t>
  </si>
  <si>
    <t>8,0 km</t>
  </si>
  <si>
    <t>1.</t>
  </si>
  <si>
    <t>por. prep.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</si>
  <si>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</si>
  <si>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</si>
  <si>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</si>
  <si>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</si>
  <si>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</si>
  <si>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</si>
  <si>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</si>
  <si>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</si>
  <si>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</si>
  <si>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</si>
  <si>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</si>
  <si>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</si>
  <si>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</si>
  <si>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</si>
  <si>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</si>
  <si>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</si>
  <si>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</si>
  <si>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</si>
  <si>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</si>
  <si>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</si>
  <si>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</si>
  <si>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</si>
  <si>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</si>
  <si>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</si>
  <si>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</si>
  <si>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</si>
  <si>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</si>
  <si>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</si>
  <si>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</si>
  <si>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</si>
  <si>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</si>
  <si>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</si>
  <si>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</si>
  <si>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</si>
  <si>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</si>
  <si>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</si>
  <si>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</si>
  <si>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</si>
  <si>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</si>
  <si>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</si>
  <si>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</si>
  <si>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</si>
  <si>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</si>
  <si>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</si>
  <si>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</si>
  <si>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</si>
  <si>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</si>
  <si>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</si>
  <si>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</si>
  <si>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</si>
  <si>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</si>
  <si>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</si>
  <si>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</si>
  <si>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</si>
  <si>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</si>
  <si>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</si>
  <si>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</si>
  <si>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</si>
  <si>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</si>
  <si>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</si>
  <si>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</si>
  <si>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</si>
  <si>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</si>
  <si>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</si>
  <si>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</si>
  <si>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</si>
  <si>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</si>
  <si>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</si>
  <si>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</si>
  <si>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</si>
  <si>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</si>
  <si>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</si>
  <si>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</si>
  <si>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</si>
  <si>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</si>
  <si>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</si>
  <si>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</si>
  <si>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</si>
  <si>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</si>
  <si>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</si>
  <si>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</si>
  <si>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</si>
  <si>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</si>
  <si>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</si>
  <si>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</si>
  <si>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</si>
  <si>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</si>
  <si>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</si>
  <si>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Trnavská bežecká trilógia 2013 - 2014</t>
  </si>
  <si>
    <t>26.12.2013 - 6.1.2014</t>
  </si>
  <si>
    <t>ZBZ 2013</t>
  </si>
  <si>
    <t>TNB 2014</t>
  </si>
  <si>
    <t>3kral</t>
  </si>
  <si>
    <t>Sumár</t>
  </si>
  <si>
    <t>Vadovič</t>
  </si>
  <si>
    <t>Simona</t>
  </si>
  <si>
    <t>Góňová</t>
  </si>
  <si>
    <t>Klimek</t>
  </si>
  <si>
    <t>priebežné poradie po 2. kole</t>
  </si>
  <si>
    <t>Prepočet na základe WAVA koeficientu pre poradie v rámci TBT</t>
  </si>
  <si>
    <t>90.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</si>
</sst>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mm:ss.0;@"/>
    <numFmt numFmtId="174" formatCode="[$-F400]h:mm:ss\ AM/PM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0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24" borderId="10" xfId="61" applyFont="1" applyFill="1" applyBorder="1" applyAlignment="1">
      <alignment horizontal="center"/>
    </xf>
    <xf numFmtId="0" fontId="2" fillId="24" borderId="10" xfId="23" applyFont="1" applyFill="1" applyBorder="1" applyAlignment="1">
      <alignment horizontal="left"/>
    </xf>
    <xf numFmtId="0" fontId="0" fillId="21" borderId="0" xfId="0" applyFill="1" applyAlignment="1">
      <alignment/>
    </xf>
    <xf numFmtId="20" fontId="2" fillId="24" borderId="10" xfId="23" applyNumberFormat="1" applyFont="1" applyFill="1" applyBorder="1" applyAlignment="1">
      <alignment horizontal="left"/>
    </xf>
    <xf numFmtId="46" fontId="2" fillId="24" borderId="10" xfId="23" applyNumberFormat="1" applyFont="1" applyFill="1" applyBorder="1" applyAlignment="1">
      <alignment horizontal="left"/>
    </xf>
    <xf numFmtId="46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1" fontId="2" fillId="24" borderId="10" xfId="23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24" borderId="10" xfId="24" applyFont="1" applyFill="1" applyBorder="1" applyAlignment="1">
      <alignment horizontal="left"/>
    </xf>
    <xf numFmtId="46" fontId="2" fillId="24" borderId="10" xfId="24" applyNumberFormat="1" applyFont="1" applyFill="1" applyBorder="1" applyAlignment="1">
      <alignment horizontal="left"/>
    </xf>
    <xf numFmtId="0" fontId="15" fillId="22" borderId="10" xfId="61" applyFont="1" applyBorder="1" applyAlignment="1">
      <alignment horizontal="center"/>
    </xf>
    <xf numFmtId="0" fontId="15" fillId="22" borderId="11" xfId="61" applyFont="1" applyBorder="1" applyAlignment="1">
      <alignment horizontal="center"/>
    </xf>
    <xf numFmtId="0" fontId="15" fillId="22" borderId="12" xfId="61" applyFont="1" applyBorder="1" applyAlignment="1">
      <alignment horizontal="center"/>
    </xf>
    <xf numFmtId="0" fontId="24" fillId="0" borderId="0" xfId="46" applyFont="1" applyProtection="1">
      <alignment/>
      <protection hidden="1"/>
    </xf>
    <xf numFmtId="0" fontId="21" fillId="0" borderId="0" xfId="46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6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4" fontId="18" fillId="0" borderId="0" xfId="39" applyFont="1" applyBorder="1" applyAlignment="1">
      <alignment horizont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3_010114_tnb_tbt_v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e_010112_tnb_tbt_v" xfId="46"/>
    <cellStyle name="Percent" xfId="47"/>
    <cellStyle name="Poznámka" xfId="48"/>
    <cellStyle name="Prepojená bunka" xfId="49"/>
    <cellStyle name="Followed Hyperlink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8515625" style="0" bestFit="1" customWidth="1"/>
    <col min="2" max="2" width="5.140625" style="0" bestFit="1" customWidth="1"/>
    <col min="4" max="4" width="10.421875" style="0" bestFit="1" customWidth="1"/>
    <col min="5" max="5" width="6.8515625" style="0" bestFit="1" customWidth="1"/>
    <col min="6" max="6" width="3.8515625" style="0" bestFit="1" customWidth="1"/>
    <col min="7" max="7" width="31.28125" style="0" bestFit="1" customWidth="1"/>
    <col min="8" max="8" width="10.28125" style="0" customWidth="1"/>
  </cols>
  <sheetData>
    <row r="1" spans="1:8" ht="19.5">
      <c r="A1" s="23" t="s">
        <v>233</v>
      </c>
      <c r="B1" s="23"/>
      <c r="C1" s="23"/>
      <c r="D1" s="23"/>
      <c r="E1" s="23"/>
      <c r="F1" s="23"/>
      <c r="G1" s="23"/>
      <c r="H1" s="23"/>
    </row>
    <row r="2" ht="15">
      <c r="H2" s="10" t="s">
        <v>234</v>
      </c>
    </row>
    <row r="4" spans="1:8" ht="15">
      <c r="A4" s="13" t="s">
        <v>246</v>
      </c>
      <c r="B4" s="13" t="s">
        <v>252</v>
      </c>
      <c r="C4" s="13" t="s">
        <v>253</v>
      </c>
      <c r="D4" s="13" t="s">
        <v>254</v>
      </c>
      <c r="E4" s="13" t="s">
        <v>247</v>
      </c>
      <c r="F4" s="13" t="s">
        <v>251</v>
      </c>
      <c r="G4" s="13" t="s">
        <v>4</v>
      </c>
      <c r="H4" s="13" t="s">
        <v>5</v>
      </c>
    </row>
    <row r="5" spans="1:8" ht="15">
      <c r="A5" s="2">
        <v>1</v>
      </c>
      <c r="B5" s="2">
        <v>79</v>
      </c>
      <c r="C5" s="2" t="s">
        <v>32</v>
      </c>
      <c r="D5" s="2" t="s">
        <v>33</v>
      </c>
      <c r="E5" s="2">
        <v>1977</v>
      </c>
      <c r="F5" s="2" t="str">
        <f aca="true" t="shared" si="0" ref="F5:F36">IF(E5&lt;=1954,"D",IF(E5&lt;=1964,"C",IF(E5&lt;=1974,"B","A")))</f>
        <v>A</v>
      </c>
      <c r="G5" s="2" t="s">
        <v>178</v>
      </c>
      <c r="H5" s="5">
        <v>1.1743055555555555</v>
      </c>
    </row>
    <row r="6" spans="1:8" ht="15">
      <c r="A6" s="2">
        <v>2</v>
      </c>
      <c r="B6" s="2">
        <v>62</v>
      </c>
      <c r="C6" s="2" t="s">
        <v>12</v>
      </c>
      <c r="D6" s="2" t="s">
        <v>13</v>
      </c>
      <c r="E6" s="2">
        <v>1970</v>
      </c>
      <c r="F6" s="2" t="str">
        <f t="shared" si="0"/>
        <v>B</v>
      </c>
      <c r="G6" s="2" t="s">
        <v>149</v>
      </c>
      <c r="H6" s="5">
        <v>1.176388888888889</v>
      </c>
    </row>
    <row r="7" spans="1:8" ht="15">
      <c r="A7" s="2">
        <v>3</v>
      </c>
      <c r="B7" s="2">
        <v>1</v>
      </c>
      <c r="C7" s="2" t="s">
        <v>7</v>
      </c>
      <c r="D7" s="2" t="s">
        <v>8</v>
      </c>
      <c r="E7" s="2">
        <v>1986</v>
      </c>
      <c r="F7" s="2" t="str">
        <f t="shared" si="0"/>
        <v>A</v>
      </c>
      <c r="G7" s="2" t="s">
        <v>242</v>
      </c>
      <c r="H7" s="5">
        <v>1.1805555555555556</v>
      </c>
    </row>
    <row r="8" spans="1:8" ht="15">
      <c r="A8" s="2">
        <v>4</v>
      </c>
      <c r="B8" s="2">
        <v>37</v>
      </c>
      <c r="C8" s="2" t="s">
        <v>10</v>
      </c>
      <c r="D8" s="2" t="s">
        <v>11</v>
      </c>
      <c r="E8" s="2">
        <v>1972</v>
      </c>
      <c r="F8" s="2" t="str">
        <f t="shared" si="0"/>
        <v>B</v>
      </c>
      <c r="G8" s="2" t="s">
        <v>240</v>
      </c>
      <c r="H8" s="5">
        <v>1.1826388888888888</v>
      </c>
    </row>
    <row r="9" spans="1:8" ht="15">
      <c r="A9" s="2">
        <v>5</v>
      </c>
      <c r="B9" s="2">
        <v>2</v>
      </c>
      <c r="C9" s="2" t="s">
        <v>243</v>
      </c>
      <c r="D9" s="2" t="s">
        <v>9</v>
      </c>
      <c r="E9" s="2">
        <v>1995</v>
      </c>
      <c r="F9" s="2" t="str">
        <f t="shared" si="0"/>
        <v>A</v>
      </c>
      <c r="G9" s="2" t="s">
        <v>242</v>
      </c>
      <c r="H9" s="5">
        <v>1.190972222222222</v>
      </c>
    </row>
    <row r="10" spans="1:8" ht="15">
      <c r="A10" s="2">
        <v>6</v>
      </c>
      <c r="B10" s="2">
        <v>54</v>
      </c>
      <c r="C10" s="2" t="s">
        <v>241</v>
      </c>
      <c r="D10" s="2" t="s">
        <v>155</v>
      </c>
      <c r="E10" s="2">
        <v>1972</v>
      </c>
      <c r="F10" s="2" t="str">
        <f t="shared" si="0"/>
        <v>B</v>
      </c>
      <c r="G10" s="2" t="s">
        <v>36</v>
      </c>
      <c r="H10" s="5">
        <v>1.2104166666666667</v>
      </c>
    </row>
    <row r="11" spans="1:8" ht="15">
      <c r="A11" s="2">
        <v>7</v>
      </c>
      <c r="B11" s="2">
        <v>80</v>
      </c>
      <c r="C11" s="2" t="s">
        <v>151</v>
      </c>
      <c r="D11" s="2" t="s">
        <v>152</v>
      </c>
      <c r="E11" s="2">
        <v>1962</v>
      </c>
      <c r="F11" s="2" t="str">
        <f t="shared" si="0"/>
        <v>C</v>
      </c>
      <c r="G11" s="2" t="s">
        <v>60</v>
      </c>
      <c r="H11" s="5">
        <v>1.2284722222222222</v>
      </c>
    </row>
    <row r="12" spans="1:8" ht="15">
      <c r="A12" s="2">
        <v>8</v>
      </c>
      <c r="B12" s="2">
        <v>66</v>
      </c>
      <c r="C12" s="2" t="s">
        <v>229</v>
      </c>
      <c r="D12" s="2" t="s">
        <v>230</v>
      </c>
      <c r="E12" s="2">
        <v>1983</v>
      </c>
      <c r="F12" s="2" t="str">
        <f t="shared" si="0"/>
        <v>A</v>
      </c>
      <c r="G12" s="2" t="s">
        <v>231</v>
      </c>
      <c r="H12" s="5">
        <v>1.242361111111111</v>
      </c>
    </row>
    <row r="13" spans="1:8" ht="15">
      <c r="A13" s="2">
        <v>9</v>
      </c>
      <c r="B13" s="2">
        <v>53</v>
      </c>
      <c r="C13" s="2" t="s">
        <v>25</v>
      </c>
      <c r="D13" s="2" t="s">
        <v>239</v>
      </c>
      <c r="E13" s="2">
        <v>1997</v>
      </c>
      <c r="F13" s="2" t="str">
        <f t="shared" si="0"/>
        <v>A</v>
      </c>
      <c r="G13" s="2" t="s">
        <v>49</v>
      </c>
      <c r="H13" s="5">
        <v>1.2437500000000001</v>
      </c>
    </row>
    <row r="14" spans="1:8" ht="15">
      <c r="A14" s="2">
        <v>10</v>
      </c>
      <c r="B14" s="2">
        <v>74</v>
      </c>
      <c r="C14" s="2" t="s">
        <v>14</v>
      </c>
      <c r="D14" s="2" t="s">
        <v>15</v>
      </c>
      <c r="E14" s="2">
        <v>1986</v>
      </c>
      <c r="F14" s="2" t="str">
        <f t="shared" si="0"/>
        <v>A</v>
      </c>
      <c r="G14" s="2" t="s">
        <v>16</v>
      </c>
      <c r="H14" s="5">
        <v>1.2458333333333333</v>
      </c>
    </row>
    <row r="15" spans="1:8" ht="15">
      <c r="A15" s="2">
        <v>11</v>
      </c>
      <c r="B15" s="2">
        <v>57</v>
      </c>
      <c r="C15" s="2" t="s">
        <v>19</v>
      </c>
      <c r="D15" s="2" t="s">
        <v>20</v>
      </c>
      <c r="E15" s="2">
        <v>1984</v>
      </c>
      <c r="F15" s="2" t="str">
        <f t="shared" si="0"/>
        <v>A</v>
      </c>
      <c r="G15" s="2" t="s">
        <v>178</v>
      </c>
      <c r="H15" s="5">
        <v>1.2555555555555555</v>
      </c>
    </row>
    <row r="16" spans="1:8" ht="15">
      <c r="A16" s="2">
        <v>12</v>
      </c>
      <c r="B16" s="2">
        <v>48</v>
      </c>
      <c r="C16" s="2" t="s">
        <v>45</v>
      </c>
      <c r="D16" s="2" t="s">
        <v>42</v>
      </c>
      <c r="E16" s="2">
        <v>1970</v>
      </c>
      <c r="F16" s="2" t="str">
        <f t="shared" si="0"/>
        <v>B</v>
      </c>
      <c r="G16" s="2" t="s">
        <v>36</v>
      </c>
      <c r="H16" s="5">
        <v>1.261111111111111</v>
      </c>
    </row>
    <row r="17" spans="1:8" ht="15">
      <c r="A17" s="2">
        <v>13</v>
      </c>
      <c r="B17" s="2">
        <v>97</v>
      </c>
      <c r="C17" s="2" t="s">
        <v>34</v>
      </c>
      <c r="D17" s="2" t="s">
        <v>35</v>
      </c>
      <c r="E17" s="2">
        <v>1974</v>
      </c>
      <c r="F17" s="2" t="str">
        <f t="shared" si="0"/>
        <v>B</v>
      </c>
      <c r="G17" s="2" t="s">
        <v>36</v>
      </c>
      <c r="H17" s="5">
        <v>1.2861111111111112</v>
      </c>
    </row>
    <row r="18" spans="1:8" ht="15">
      <c r="A18" s="2">
        <v>14</v>
      </c>
      <c r="B18" s="2">
        <v>30</v>
      </c>
      <c r="C18" s="2" t="s">
        <v>25</v>
      </c>
      <c r="D18" s="2" t="s">
        <v>26</v>
      </c>
      <c r="E18" s="2">
        <v>1972</v>
      </c>
      <c r="F18" s="2" t="str">
        <f t="shared" si="0"/>
        <v>B</v>
      </c>
      <c r="G18" s="2" t="s">
        <v>27</v>
      </c>
      <c r="H18" s="5">
        <v>1.3083333333333333</v>
      </c>
    </row>
    <row r="19" spans="1:8" ht="15">
      <c r="A19" s="2">
        <v>15</v>
      </c>
      <c r="B19" s="2">
        <v>81</v>
      </c>
      <c r="C19" s="2" t="s">
        <v>82</v>
      </c>
      <c r="D19" s="2" t="s">
        <v>116</v>
      </c>
      <c r="E19" s="2">
        <v>1998</v>
      </c>
      <c r="F19" s="2" t="str">
        <f t="shared" si="0"/>
        <v>A</v>
      </c>
      <c r="G19" s="2" t="s">
        <v>242</v>
      </c>
      <c r="H19" s="5">
        <v>1.3145833333333334</v>
      </c>
    </row>
    <row r="20" spans="1:8" ht="15">
      <c r="A20" s="2">
        <v>16</v>
      </c>
      <c r="B20" s="2">
        <v>35</v>
      </c>
      <c r="C20" s="2" t="s">
        <v>28</v>
      </c>
      <c r="D20" s="2" t="s">
        <v>29</v>
      </c>
      <c r="E20" s="2">
        <v>1961</v>
      </c>
      <c r="F20" s="2" t="str">
        <f t="shared" si="0"/>
        <v>C</v>
      </c>
      <c r="G20" s="2" t="s">
        <v>30</v>
      </c>
      <c r="H20" s="5">
        <v>1.3215277777777776</v>
      </c>
    </row>
    <row r="21" spans="1:8" ht="15">
      <c r="A21" s="2">
        <v>17</v>
      </c>
      <c r="B21" s="2">
        <v>36</v>
      </c>
      <c r="C21" s="2" t="s">
        <v>10</v>
      </c>
      <c r="D21" s="2" t="s">
        <v>37</v>
      </c>
      <c r="E21" s="2">
        <v>1989</v>
      </c>
      <c r="F21" s="2" t="str">
        <f t="shared" si="0"/>
        <v>A</v>
      </c>
      <c r="G21" s="2" t="s">
        <v>16</v>
      </c>
      <c r="H21" s="5">
        <v>1.3243055555555556</v>
      </c>
    </row>
    <row r="22" spans="1:8" ht="15">
      <c r="A22" s="2">
        <v>18</v>
      </c>
      <c r="B22" s="2">
        <v>19</v>
      </c>
      <c r="C22" s="2" t="s">
        <v>32</v>
      </c>
      <c r="D22" s="2" t="s">
        <v>39</v>
      </c>
      <c r="E22" s="2">
        <v>1993</v>
      </c>
      <c r="F22" s="2" t="str">
        <f t="shared" si="0"/>
        <v>A</v>
      </c>
      <c r="G22" s="2" t="s">
        <v>40</v>
      </c>
      <c r="H22" s="5">
        <v>1.3375000000000001</v>
      </c>
    </row>
    <row r="23" spans="1:8" ht="15">
      <c r="A23" s="2">
        <v>19</v>
      </c>
      <c r="B23" s="2">
        <v>78</v>
      </c>
      <c r="C23" s="2" t="s">
        <v>23</v>
      </c>
      <c r="D23" s="2" t="s">
        <v>225</v>
      </c>
      <c r="E23" s="2">
        <v>1973</v>
      </c>
      <c r="F23" s="2" t="str">
        <f t="shared" si="0"/>
        <v>B</v>
      </c>
      <c r="G23" s="2" t="s">
        <v>226</v>
      </c>
      <c r="H23" s="5">
        <v>1.3499999999999999</v>
      </c>
    </row>
    <row r="24" spans="1:8" ht="15">
      <c r="A24" s="2">
        <v>20</v>
      </c>
      <c r="B24" s="2">
        <v>55</v>
      </c>
      <c r="C24" s="2" t="s">
        <v>21</v>
      </c>
      <c r="D24" s="2" t="s">
        <v>22</v>
      </c>
      <c r="E24" s="2">
        <v>1983</v>
      </c>
      <c r="F24" s="2" t="str">
        <f t="shared" si="0"/>
        <v>A</v>
      </c>
      <c r="G24" s="2" t="s">
        <v>16</v>
      </c>
      <c r="H24" s="5">
        <v>1.3506944444444444</v>
      </c>
    </row>
    <row r="25" spans="1:8" ht="15">
      <c r="A25" s="2">
        <v>21</v>
      </c>
      <c r="B25" s="2">
        <v>73</v>
      </c>
      <c r="C25" s="2" t="s">
        <v>23</v>
      </c>
      <c r="D25" s="2" t="s">
        <v>31</v>
      </c>
      <c r="E25" s="2">
        <v>1979</v>
      </c>
      <c r="F25" s="2" t="str">
        <f t="shared" si="0"/>
        <v>A</v>
      </c>
      <c r="G25" s="2" t="s">
        <v>178</v>
      </c>
      <c r="H25" s="5">
        <v>1.3604166666666666</v>
      </c>
    </row>
    <row r="26" spans="1:8" ht="15">
      <c r="A26" s="2">
        <v>22</v>
      </c>
      <c r="B26" s="2">
        <v>32</v>
      </c>
      <c r="C26" s="2" t="s">
        <v>55</v>
      </c>
      <c r="D26" s="2" t="s">
        <v>209</v>
      </c>
      <c r="E26" s="2">
        <v>1983</v>
      </c>
      <c r="F26" s="2" t="str">
        <f t="shared" si="0"/>
        <v>A</v>
      </c>
      <c r="G26" s="2" t="s">
        <v>208</v>
      </c>
      <c r="H26" s="5">
        <v>1.3687500000000001</v>
      </c>
    </row>
    <row r="27" spans="1:8" ht="15">
      <c r="A27" s="2">
        <v>23</v>
      </c>
      <c r="B27" s="2">
        <v>72</v>
      </c>
      <c r="C27" s="2" t="s">
        <v>197</v>
      </c>
      <c r="D27" s="2" t="s">
        <v>129</v>
      </c>
      <c r="E27" s="2">
        <v>1965</v>
      </c>
      <c r="F27" s="2" t="str">
        <f t="shared" si="0"/>
        <v>B</v>
      </c>
      <c r="G27" s="2" t="s">
        <v>40</v>
      </c>
      <c r="H27" s="5">
        <v>1.3756944444444443</v>
      </c>
    </row>
    <row r="28" spans="1:8" ht="15">
      <c r="A28" s="2">
        <v>24</v>
      </c>
      <c r="B28" s="2">
        <v>56</v>
      </c>
      <c r="C28" s="2" t="s">
        <v>55</v>
      </c>
      <c r="D28" s="2" t="s">
        <v>222</v>
      </c>
      <c r="E28" s="2">
        <v>1979</v>
      </c>
      <c r="F28" s="2" t="str">
        <f t="shared" si="0"/>
        <v>A</v>
      </c>
      <c r="G28" s="2" t="s">
        <v>221</v>
      </c>
      <c r="H28" s="5">
        <v>1.3805555555555555</v>
      </c>
    </row>
    <row r="29" spans="1:8" ht="15">
      <c r="A29" s="2">
        <v>25</v>
      </c>
      <c r="B29" s="2">
        <v>39</v>
      </c>
      <c r="C29" s="2" t="s">
        <v>163</v>
      </c>
      <c r="D29" s="2" t="s">
        <v>164</v>
      </c>
      <c r="E29" s="2">
        <v>1964</v>
      </c>
      <c r="F29" s="2" t="str">
        <f t="shared" si="0"/>
        <v>C</v>
      </c>
      <c r="G29" s="2" t="s">
        <v>165</v>
      </c>
      <c r="H29" s="5">
        <v>1.386111111111111</v>
      </c>
    </row>
    <row r="30" spans="1:8" ht="15">
      <c r="A30" s="2">
        <v>26</v>
      </c>
      <c r="B30" s="2">
        <v>70</v>
      </c>
      <c r="C30" s="2" t="s">
        <v>205</v>
      </c>
      <c r="D30" s="2" t="s">
        <v>206</v>
      </c>
      <c r="E30" s="2">
        <v>1966</v>
      </c>
      <c r="F30" s="2" t="str">
        <f t="shared" si="0"/>
        <v>B</v>
      </c>
      <c r="G30" s="2" t="s">
        <v>36</v>
      </c>
      <c r="H30" s="5">
        <v>1.3993055555555556</v>
      </c>
    </row>
    <row r="31" spans="1:8" ht="15">
      <c r="A31" s="2">
        <v>27</v>
      </c>
      <c r="B31" s="2">
        <v>22</v>
      </c>
      <c r="C31" s="2" t="s">
        <v>43</v>
      </c>
      <c r="D31" s="2" t="s">
        <v>44</v>
      </c>
      <c r="E31" s="2">
        <v>1970</v>
      </c>
      <c r="F31" s="2" t="str">
        <f t="shared" si="0"/>
        <v>B</v>
      </c>
      <c r="G31" s="2" t="s">
        <v>178</v>
      </c>
      <c r="H31" s="5">
        <v>1.4069444444444443</v>
      </c>
    </row>
    <row r="32" spans="1:8" ht="15">
      <c r="A32" s="2">
        <v>28</v>
      </c>
      <c r="B32" s="2">
        <v>27</v>
      </c>
      <c r="C32" s="2" t="s">
        <v>58</v>
      </c>
      <c r="D32" s="2" t="s">
        <v>59</v>
      </c>
      <c r="E32" s="2">
        <v>1964</v>
      </c>
      <c r="F32" s="2" t="str">
        <f t="shared" si="0"/>
        <v>C</v>
      </c>
      <c r="G32" s="2"/>
      <c r="H32" s="5">
        <v>1.4076388888888889</v>
      </c>
    </row>
    <row r="33" spans="1:8" ht="15">
      <c r="A33" s="2">
        <v>29</v>
      </c>
      <c r="B33" s="2">
        <v>64</v>
      </c>
      <c r="C33" s="2" t="s">
        <v>50</v>
      </c>
      <c r="D33" s="2" t="s">
        <v>223</v>
      </c>
      <c r="E33" s="2">
        <v>1958</v>
      </c>
      <c r="F33" s="2" t="str">
        <f t="shared" si="0"/>
        <v>C</v>
      </c>
      <c r="G33" s="2" t="s">
        <v>178</v>
      </c>
      <c r="H33" s="5">
        <v>1.4145833333333335</v>
      </c>
    </row>
    <row r="34" spans="1:8" ht="15">
      <c r="A34" s="2">
        <v>30</v>
      </c>
      <c r="B34" s="2">
        <v>89</v>
      </c>
      <c r="C34" s="2" t="s">
        <v>21</v>
      </c>
      <c r="D34" s="2" t="s">
        <v>57</v>
      </c>
      <c r="E34" s="2">
        <v>1972</v>
      </c>
      <c r="F34" s="2" t="str">
        <f t="shared" si="0"/>
        <v>B</v>
      </c>
      <c r="G34" s="2" t="s">
        <v>16</v>
      </c>
      <c r="H34" s="5">
        <v>1.4159722222222222</v>
      </c>
    </row>
    <row r="35" spans="1:8" ht="15">
      <c r="A35" s="2">
        <v>31</v>
      </c>
      <c r="B35" s="2">
        <v>61</v>
      </c>
      <c r="C35" s="2" t="s">
        <v>47</v>
      </c>
      <c r="D35" s="2" t="s">
        <v>48</v>
      </c>
      <c r="E35" s="2">
        <v>1971</v>
      </c>
      <c r="F35" s="2" t="str">
        <f t="shared" si="0"/>
        <v>B</v>
      </c>
      <c r="G35" s="2" t="s">
        <v>40</v>
      </c>
      <c r="H35" s="5">
        <v>1.4229166666666666</v>
      </c>
    </row>
    <row r="36" spans="1:8" ht="15">
      <c r="A36" s="2">
        <v>32</v>
      </c>
      <c r="B36" s="2">
        <v>82</v>
      </c>
      <c r="C36" s="2" t="s">
        <v>21</v>
      </c>
      <c r="D36" s="2" t="s">
        <v>201</v>
      </c>
      <c r="E36" s="2">
        <v>1971</v>
      </c>
      <c r="F36" s="2" t="str">
        <f t="shared" si="0"/>
        <v>B</v>
      </c>
      <c r="G36" s="2" t="s">
        <v>202</v>
      </c>
      <c r="H36" s="5">
        <v>1.4305555555555556</v>
      </c>
    </row>
    <row r="37" spans="1:8" ht="15">
      <c r="A37" s="2">
        <v>33</v>
      </c>
      <c r="B37" s="2">
        <v>68</v>
      </c>
      <c r="C37" s="2" t="s">
        <v>28</v>
      </c>
      <c r="D37" s="2" t="s">
        <v>48</v>
      </c>
      <c r="E37" s="2">
        <v>1991</v>
      </c>
      <c r="F37" s="2" t="str">
        <f aca="true" t="shared" si="1" ref="F37:F69">IF(E37&lt;=1954,"D",IF(E37&lt;=1964,"C",IF(E37&lt;=1974,"B","A")))</f>
        <v>A</v>
      </c>
      <c r="G37" s="2" t="s">
        <v>40</v>
      </c>
      <c r="H37" s="5">
        <v>1.4305555555555556</v>
      </c>
    </row>
    <row r="38" spans="1:8" ht="15">
      <c r="A38" s="2">
        <v>34</v>
      </c>
      <c r="B38" s="2">
        <v>93</v>
      </c>
      <c r="C38" s="2" t="s">
        <v>61</v>
      </c>
      <c r="D38" s="2" t="s">
        <v>357</v>
      </c>
      <c r="E38" s="2">
        <v>1978</v>
      </c>
      <c r="F38" s="2" t="str">
        <f t="shared" si="1"/>
        <v>A</v>
      </c>
      <c r="G38" s="2" t="s">
        <v>185</v>
      </c>
      <c r="H38" s="5">
        <v>1.4597222222222221</v>
      </c>
    </row>
    <row r="39" spans="1:8" ht="15">
      <c r="A39" s="2">
        <v>35</v>
      </c>
      <c r="B39" s="2">
        <v>60</v>
      </c>
      <c r="C39" s="2" t="s">
        <v>121</v>
      </c>
      <c r="D39" s="2" t="s">
        <v>198</v>
      </c>
      <c r="E39" s="2">
        <v>1978</v>
      </c>
      <c r="F39" s="2" t="str">
        <f t="shared" si="1"/>
        <v>A</v>
      </c>
      <c r="G39" s="2" t="s">
        <v>40</v>
      </c>
      <c r="H39" s="5">
        <v>1.4625000000000001</v>
      </c>
    </row>
    <row r="40" spans="1:8" ht="15">
      <c r="A40" s="2">
        <v>36</v>
      </c>
      <c r="B40" s="2">
        <v>52</v>
      </c>
      <c r="C40" s="2" t="s">
        <v>17</v>
      </c>
      <c r="D40" s="2" t="s">
        <v>64</v>
      </c>
      <c r="E40" s="2">
        <v>1982</v>
      </c>
      <c r="F40" s="2" t="str">
        <f t="shared" si="1"/>
        <v>A</v>
      </c>
      <c r="G40" s="2" t="s">
        <v>227</v>
      </c>
      <c r="H40" s="5">
        <v>1.471527777777778</v>
      </c>
    </row>
    <row r="41" spans="1:8" ht="15">
      <c r="A41" s="2">
        <v>37</v>
      </c>
      <c r="B41" s="2">
        <v>91</v>
      </c>
      <c r="C41" s="2" t="s">
        <v>62</v>
      </c>
      <c r="D41" s="2" t="s">
        <v>63</v>
      </c>
      <c r="E41" s="2">
        <v>1974</v>
      </c>
      <c r="F41" s="2" t="str">
        <f t="shared" si="1"/>
        <v>B</v>
      </c>
      <c r="G41" s="2" t="s">
        <v>16</v>
      </c>
      <c r="H41" s="5">
        <v>1.4770833333333335</v>
      </c>
    </row>
    <row r="42" spans="1:8" ht="15">
      <c r="A42" s="2">
        <v>38</v>
      </c>
      <c r="B42" s="2">
        <v>40</v>
      </c>
      <c r="C42" s="2" t="s">
        <v>52</v>
      </c>
      <c r="D42" s="2" t="s">
        <v>53</v>
      </c>
      <c r="E42" s="2">
        <v>1995</v>
      </c>
      <c r="F42" s="2" t="str">
        <f t="shared" si="1"/>
        <v>A</v>
      </c>
      <c r="G42" s="2" t="s">
        <v>54</v>
      </c>
      <c r="H42" s="5">
        <v>1.4777777777777779</v>
      </c>
    </row>
    <row r="43" spans="1:8" ht="15">
      <c r="A43" s="2">
        <v>39</v>
      </c>
      <c r="B43" s="2">
        <v>65</v>
      </c>
      <c r="C43" s="2" t="s">
        <v>50</v>
      </c>
      <c r="D43" s="2" t="s">
        <v>46</v>
      </c>
      <c r="E43" s="2">
        <v>1965</v>
      </c>
      <c r="F43" s="2" t="str">
        <f t="shared" si="1"/>
        <v>B</v>
      </c>
      <c r="G43" s="2" t="s">
        <v>65</v>
      </c>
      <c r="H43" s="5">
        <v>1.479861111111111</v>
      </c>
    </row>
    <row r="44" spans="1:8" ht="15">
      <c r="A44" s="2">
        <v>40</v>
      </c>
      <c r="B44" s="2">
        <v>98</v>
      </c>
      <c r="C44" s="2" t="s">
        <v>23</v>
      </c>
      <c r="D44" s="2" t="s">
        <v>118</v>
      </c>
      <c r="E44" s="2">
        <v>1973</v>
      </c>
      <c r="F44" s="2" t="str">
        <f t="shared" si="1"/>
        <v>B</v>
      </c>
      <c r="G44" s="2" t="s">
        <v>36</v>
      </c>
      <c r="H44" s="5">
        <v>1.5097222222222222</v>
      </c>
    </row>
    <row r="45" spans="1:8" ht="15">
      <c r="A45" s="2">
        <v>41</v>
      </c>
      <c r="B45" s="2">
        <v>33</v>
      </c>
      <c r="C45" s="2" t="s">
        <v>38</v>
      </c>
      <c r="D45" s="2" t="s">
        <v>35</v>
      </c>
      <c r="E45" s="2">
        <v>1998</v>
      </c>
      <c r="F45" s="2" t="str">
        <f t="shared" si="1"/>
        <v>A</v>
      </c>
      <c r="G45" s="2" t="s">
        <v>242</v>
      </c>
      <c r="H45" s="5">
        <v>1.5243055555555556</v>
      </c>
    </row>
    <row r="46" spans="1:8" ht="15">
      <c r="A46" s="2">
        <v>42</v>
      </c>
      <c r="B46" s="2">
        <v>50</v>
      </c>
      <c r="C46" s="2" t="s">
        <v>23</v>
      </c>
      <c r="D46" s="2" t="s">
        <v>66</v>
      </c>
      <c r="E46" s="2">
        <v>1971</v>
      </c>
      <c r="F46" s="2" t="str">
        <f t="shared" si="1"/>
        <v>B</v>
      </c>
      <c r="G46" s="2" t="s">
        <v>90</v>
      </c>
      <c r="H46" s="5">
        <v>1.5326388888888889</v>
      </c>
    </row>
    <row r="47" spans="1:8" ht="15">
      <c r="A47" s="2">
        <v>43</v>
      </c>
      <c r="B47" s="2">
        <v>47</v>
      </c>
      <c r="C47" s="2" t="s">
        <v>70</v>
      </c>
      <c r="D47" s="2" t="s">
        <v>71</v>
      </c>
      <c r="E47" s="2">
        <v>1963</v>
      </c>
      <c r="F47" s="2" t="str">
        <f t="shared" si="1"/>
        <v>C</v>
      </c>
      <c r="G47" s="2" t="s">
        <v>244</v>
      </c>
      <c r="H47" s="5">
        <v>1.5444444444444445</v>
      </c>
    </row>
    <row r="48" spans="1:8" ht="15">
      <c r="A48" s="2">
        <v>44</v>
      </c>
      <c r="B48" s="2">
        <v>20</v>
      </c>
      <c r="C48" s="2" t="s">
        <v>55</v>
      </c>
      <c r="D48" s="2" t="s">
        <v>181</v>
      </c>
      <c r="E48" s="2">
        <v>1975</v>
      </c>
      <c r="F48" s="2" t="str">
        <f t="shared" si="1"/>
        <v>A</v>
      </c>
      <c r="G48" s="2" t="s">
        <v>56</v>
      </c>
      <c r="H48" s="5">
        <v>1.5493055555555555</v>
      </c>
    </row>
    <row r="49" spans="1:8" ht="15">
      <c r="A49" s="2">
        <v>45</v>
      </c>
      <c r="B49" s="2">
        <v>88</v>
      </c>
      <c r="C49" s="2" t="s">
        <v>67</v>
      </c>
      <c r="D49" s="2" t="s">
        <v>68</v>
      </c>
      <c r="E49" s="2">
        <v>1965</v>
      </c>
      <c r="F49" s="2" t="str">
        <f t="shared" si="1"/>
        <v>B</v>
      </c>
      <c r="G49" s="2" t="s">
        <v>69</v>
      </c>
      <c r="H49" s="5">
        <v>1.5506944444444446</v>
      </c>
    </row>
    <row r="50" spans="1:8" ht="15">
      <c r="A50" s="2">
        <v>46</v>
      </c>
      <c r="B50" s="2">
        <v>26</v>
      </c>
      <c r="C50" s="2" t="s">
        <v>23</v>
      </c>
      <c r="D50" s="2" t="s">
        <v>207</v>
      </c>
      <c r="E50" s="2">
        <v>1965</v>
      </c>
      <c r="F50" s="2" t="str">
        <f t="shared" si="1"/>
        <v>B</v>
      </c>
      <c r="G50" s="2" t="s">
        <v>208</v>
      </c>
      <c r="H50" s="5">
        <v>1.5541666666666665</v>
      </c>
    </row>
    <row r="51" spans="1:8" ht="15">
      <c r="A51" s="2">
        <v>47</v>
      </c>
      <c r="B51" s="2">
        <v>69</v>
      </c>
      <c r="C51" s="2" t="s">
        <v>50</v>
      </c>
      <c r="D51" s="2" t="s">
        <v>8</v>
      </c>
      <c r="E51" s="2">
        <v>1962</v>
      </c>
      <c r="F51" s="2" t="str">
        <f t="shared" si="1"/>
        <v>C</v>
      </c>
      <c r="G51" s="2" t="s">
        <v>16</v>
      </c>
      <c r="H51" s="5">
        <v>1.559722222222222</v>
      </c>
    </row>
    <row r="52" spans="1:8" ht="15">
      <c r="A52" s="2">
        <v>48</v>
      </c>
      <c r="B52" s="2">
        <v>18</v>
      </c>
      <c r="C52" s="2" t="s">
        <v>10</v>
      </c>
      <c r="D52" s="2" t="s">
        <v>166</v>
      </c>
      <c r="E52" s="2">
        <v>1984</v>
      </c>
      <c r="F52" s="2" t="str">
        <f t="shared" si="1"/>
        <v>A</v>
      </c>
      <c r="G52" s="2" t="s">
        <v>167</v>
      </c>
      <c r="H52" s="5">
        <v>1.5625</v>
      </c>
    </row>
    <row r="53" spans="1:8" ht="15">
      <c r="A53" s="2">
        <v>49</v>
      </c>
      <c r="B53" s="2">
        <v>67</v>
      </c>
      <c r="C53" s="2" t="s">
        <v>34</v>
      </c>
      <c r="D53" s="2" t="s">
        <v>75</v>
      </c>
      <c r="E53" s="2">
        <v>1967</v>
      </c>
      <c r="F53" s="2" t="str">
        <f t="shared" si="1"/>
        <v>B</v>
      </c>
      <c r="G53" s="2" t="s">
        <v>72</v>
      </c>
      <c r="H53" s="5">
        <v>1.5708333333333335</v>
      </c>
    </row>
    <row r="54" spans="1:8" ht="15">
      <c r="A54" s="7">
        <v>50</v>
      </c>
      <c r="B54" s="2">
        <v>92</v>
      </c>
      <c r="C54" s="2" t="s">
        <v>183</v>
      </c>
      <c r="D54" s="2" t="s">
        <v>184</v>
      </c>
      <c r="E54" s="2">
        <v>1951</v>
      </c>
      <c r="F54" s="2" t="str">
        <f t="shared" si="1"/>
        <v>D</v>
      </c>
      <c r="G54" s="2" t="s">
        <v>16</v>
      </c>
      <c r="H54" s="6">
        <v>1.5777777777777777</v>
      </c>
    </row>
    <row r="55" spans="1:8" ht="15">
      <c r="A55" s="2">
        <v>51</v>
      </c>
      <c r="B55" s="2">
        <v>7</v>
      </c>
      <c r="C55" s="2" t="s">
        <v>32</v>
      </c>
      <c r="D55" s="2" t="s">
        <v>232</v>
      </c>
      <c r="E55" s="2">
        <v>1977</v>
      </c>
      <c r="F55" s="2" t="str">
        <f t="shared" si="1"/>
        <v>A</v>
      </c>
      <c r="G55" s="2" t="s">
        <v>16</v>
      </c>
      <c r="H55" s="5">
        <v>1.5805555555555555</v>
      </c>
    </row>
    <row r="56" spans="1:8" ht="15">
      <c r="A56" s="2">
        <v>52</v>
      </c>
      <c r="B56" s="2">
        <v>85</v>
      </c>
      <c r="C56" s="2" t="s">
        <v>73</v>
      </c>
      <c r="D56" s="2" t="s">
        <v>74</v>
      </c>
      <c r="E56" s="2">
        <v>1965</v>
      </c>
      <c r="F56" s="2" t="str">
        <f t="shared" si="1"/>
        <v>B</v>
      </c>
      <c r="G56" s="2" t="s">
        <v>16</v>
      </c>
      <c r="H56" s="5">
        <v>1.5819444444444446</v>
      </c>
    </row>
    <row r="57" spans="1:8" ht="15">
      <c r="A57" s="2">
        <v>53</v>
      </c>
      <c r="B57" s="2">
        <v>45</v>
      </c>
      <c r="C57" s="2" t="s">
        <v>77</v>
      </c>
      <c r="D57" s="2" t="s">
        <v>81</v>
      </c>
      <c r="E57" s="2">
        <v>1958</v>
      </c>
      <c r="F57" s="2" t="str">
        <f t="shared" si="1"/>
        <v>C</v>
      </c>
      <c r="G57" s="2" t="s">
        <v>24</v>
      </c>
      <c r="H57" s="5">
        <v>1.5847222222222221</v>
      </c>
    </row>
    <row r="58" spans="1:8" ht="15">
      <c r="A58" s="2">
        <v>54</v>
      </c>
      <c r="B58" s="2">
        <v>96</v>
      </c>
      <c r="C58" s="2" t="s">
        <v>117</v>
      </c>
      <c r="D58" s="2" t="s">
        <v>118</v>
      </c>
      <c r="E58" s="2">
        <v>1976</v>
      </c>
      <c r="F58" s="2" t="str">
        <f t="shared" si="1"/>
        <v>A</v>
      </c>
      <c r="G58" s="2" t="s">
        <v>16</v>
      </c>
      <c r="H58" s="5">
        <v>1.5868055555555556</v>
      </c>
    </row>
    <row r="59" spans="1:8" ht="15">
      <c r="A59" s="2">
        <v>55</v>
      </c>
      <c r="B59" s="2">
        <v>94</v>
      </c>
      <c r="C59" s="2" t="s">
        <v>73</v>
      </c>
      <c r="D59" s="2" t="s">
        <v>120</v>
      </c>
      <c r="E59" s="2">
        <v>1958</v>
      </c>
      <c r="F59" s="2" t="str">
        <f t="shared" si="1"/>
        <v>C</v>
      </c>
      <c r="G59" s="2" t="s">
        <v>182</v>
      </c>
      <c r="H59" s="5">
        <v>1.5930555555555557</v>
      </c>
    </row>
    <row r="60" spans="1:8" ht="15">
      <c r="A60" s="2">
        <v>56</v>
      </c>
      <c r="B60" s="2">
        <v>31</v>
      </c>
      <c r="C60" s="2" t="s">
        <v>218</v>
      </c>
      <c r="D60" s="2" t="s">
        <v>219</v>
      </c>
      <c r="E60" s="2">
        <v>1958</v>
      </c>
      <c r="F60" s="2" t="str">
        <f t="shared" si="1"/>
        <v>C</v>
      </c>
      <c r="G60" s="2" t="s">
        <v>220</v>
      </c>
      <c r="H60" s="5">
        <v>1.6145833333333333</v>
      </c>
    </row>
    <row r="61" spans="1:8" ht="15">
      <c r="A61" s="2">
        <v>57</v>
      </c>
      <c r="B61" s="2">
        <v>4</v>
      </c>
      <c r="C61" s="2" t="s">
        <v>7</v>
      </c>
      <c r="D61" s="2" t="s">
        <v>187</v>
      </c>
      <c r="E61" s="2">
        <v>1987</v>
      </c>
      <c r="F61" s="2" t="str">
        <f t="shared" si="1"/>
        <v>A</v>
      </c>
      <c r="G61" s="2" t="s">
        <v>16</v>
      </c>
      <c r="H61" s="5">
        <v>1.6194444444444445</v>
      </c>
    </row>
    <row r="62" spans="1:8" ht="15">
      <c r="A62" s="2">
        <v>58</v>
      </c>
      <c r="B62" s="2">
        <v>59</v>
      </c>
      <c r="C62" s="2" t="s">
        <v>188</v>
      </c>
      <c r="D62" s="2" t="s">
        <v>189</v>
      </c>
      <c r="E62" s="2">
        <v>1986</v>
      </c>
      <c r="F62" s="2" t="str">
        <f t="shared" si="1"/>
        <v>A</v>
      </c>
      <c r="G62" s="2" t="s">
        <v>16</v>
      </c>
      <c r="H62" s="5">
        <v>1.6263888888888889</v>
      </c>
    </row>
    <row r="63" spans="1:8" ht="15">
      <c r="A63" s="2">
        <v>59</v>
      </c>
      <c r="B63" s="2">
        <v>29</v>
      </c>
      <c r="C63" s="2" t="s">
        <v>211</v>
      </c>
      <c r="D63" s="2" t="s">
        <v>212</v>
      </c>
      <c r="E63" s="2">
        <v>2000</v>
      </c>
      <c r="F63" s="2" t="str">
        <f t="shared" si="1"/>
        <v>A</v>
      </c>
      <c r="G63" s="2" t="s">
        <v>213</v>
      </c>
      <c r="H63" s="5">
        <v>1.6354166666666667</v>
      </c>
    </row>
    <row r="64" spans="1:8" ht="15">
      <c r="A64" s="2">
        <v>60</v>
      </c>
      <c r="B64" s="2">
        <v>25</v>
      </c>
      <c r="C64" s="2" t="s">
        <v>10</v>
      </c>
      <c r="D64" s="2" t="s">
        <v>84</v>
      </c>
      <c r="E64" s="2">
        <v>1964</v>
      </c>
      <c r="F64" s="2" t="str">
        <f t="shared" si="1"/>
        <v>C</v>
      </c>
      <c r="G64" s="2" t="s">
        <v>16</v>
      </c>
      <c r="H64" s="5">
        <v>1.6409722222222223</v>
      </c>
    </row>
    <row r="65" spans="1:8" ht="15">
      <c r="A65" s="2">
        <v>61</v>
      </c>
      <c r="B65" s="2">
        <v>87</v>
      </c>
      <c r="C65" s="2" t="s">
        <v>88</v>
      </c>
      <c r="D65" s="2" t="s">
        <v>179</v>
      </c>
      <c r="E65" s="2">
        <v>1973</v>
      </c>
      <c r="F65" s="2" t="str">
        <f t="shared" si="1"/>
        <v>B</v>
      </c>
      <c r="G65" s="2" t="s">
        <v>16</v>
      </c>
      <c r="H65" s="5">
        <v>1.6430555555555555</v>
      </c>
    </row>
    <row r="66" spans="1:8" ht="15">
      <c r="A66" s="2">
        <v>62</v>
      </c>
      <c r="B66" s="2">
        <v>24</v>
      </c>
      <c r="C66" s="2" t="s">
        <v>19</v>
      </c>
      <c r="D66" s="2" t="s">
        <v>80</v>
      </c>
      <c r="E66" s="2">
        <v>1973</v>
      </c>
      <c r="F66" s="2" t="str">
        <f t="shared" si="1"/>
        <v>B</v>
      </c>
      <c r="G66" s="2" t="s">
        <v>242</v>
      </c>
      <c r="H66" s="5">
        <v>1.6618055555555555</v>
      </c>
    </row>
    <row r="67" spans="1:8" ht="15">
      <c r="A67" s="2">
        <v>63</v>
      </c>
      <c r="B67" s="2">
        <v>46</v>
      </c>
      <c r="C67" s="2" t="s">
        <v>73</v>
      </c>
      <c r="D67" s="2" t="s">
        <v>123</v>
      </c>
      <c r="E67" s="2">
        <v>1973</v>
      </c>
      <c r="F67" s="2" t="str">
        <f>IF(E67&lt;=1954,"D",IF(E67&lt;=1964,"C",IF(E67&lt;=1974,"B","A")))</f>
        <v>B</v>
      </c>
      <c r="G67" s="2" t="s">
        <v>16</v>
      </c>
      <c r="H67" s="5">
        <v>1.6666666666666667</v>
      </c>
    </row>
    <row r="68" spans="1:8" ht="15">
      <c r="A68" s="2">
        <v>64</v>
      </c>
      <c r="B68" s="2">
        <v>17</v>
      </c>
      <c r="C68" s="2" t="s">
        <v>83</v>
      </c>
      <c r="D68" s="2" t="s">
        <v>18</v>
      </c>
      <c r="E68" s="2">
        <v>1966</v>
      </c>
      <c r="F68" s="2" t="str">
        <f t="shared" si="1"/>
        <v>B</v>
      </c>
      <c r="G68" s="2" t="s">
        <v>16</v>
      </c>
      <c r="H68" s="5">
        <v>1.667361111111111</v>
      </c>
    </row>
    <row r="69" spans="1:8" ht="15">
      <c r="A69" s="2">
        <v>65</v>
      </c>
      <c r="B69" s="2">
        <v>41</v>
      </c>
      <c r="C69" s="2" t="s">
        <v>67</v>
      </c>
      <c r="D69" s="2" t="s">
        <v>192</v>
      </c>
      <c r="E69" s="2">
        <v>1978</v>
      </c>
      <c r="F69" s="2" t="str">
        <f t="shared" si="1"/>
        <v>A</v>
      </c>
      <c r="G69" s="2" t="s">
        <v>191</v>
      </c>
      <c r="H69" s="5">
        <v>1.6923611111111112</v>
      </c>
    </row>
    <row r="70" spans="1:8" ht="15">
      <c r="A70" s="2">
        <v>66</v>
      </c>
      <c r="B70" s="2">
        <v>34</v>
      </c>
      <c r="C70" s="2" t="s">
        <v>14</v>
      </c>
      <c r="D70" s="2" t="s">
        <v>126</v>
      </c>
      <c r="E70" s="2">
        <v>1986</v>
      </c>
      <c r="F70" s="2" t="str">
        <f aca="true" t="shared" si="2" ref="F70:F94">IF(E70&lt;=1954,"D",IF(E70&lt;=1964,"C",IF(E70&lt;=1974,"B","A")))</f>
        <v>A</v>
      </c>
      <c r="G70" s="2" t="s">
        <v>214</v>
      </c>
      <c r="H70" s="5">
        <v>1.7020833333333334</v>
      </c>
    </row>
    <row r="71" spans="1:8" ht="15">
      <c r="A71" s="2">
        <v>67</v>
      </c>
      <c r="B71" s="2">
        <v>99</v>
      </c>
      <c r="C71" s="2" t="s">
        <v>78</v>
      </c>
      <c r="D71" s="2" t="s">
        <v>124</v>
      </c>
      <c r="E71" s="2">
        <v>1958</v>
      </c>
      <c r="F71" s="2" t="str">
        <f t="shared" si="2"/>
        <v>C</v>
      </c>
      <c r="G71" s="2" t="s">
        <v>180</v>
      </c>
      <c r="H71" s="5">
        <v>1.70625</v>
      </c>
    </row>
    <row r="72" spans="1:8" ht="15">
      <c r="A72" s="2">
        <v>68</v>
      </c>
      <c r="B72" s="2">
        <v>71</v>
      </c>
      <c r="C72" s="2" t="s">
        <v>34</v>
      </c>
      <c r="D72" s="2" t="s">
        <v>71</v>
      </c>
      <c r="E72" s="2">
        <v>1964</v>
      </c>
      <c r="F72" s="2" t="str">
        <f t="shared" si="2"/>
        <v>C</v>
      </c>
      <c r="G72" s="2" t="s">
        <v>186</v>
      </c>
      <c r="H72" s="5">
        <v>1.7249999999999999</v>
      </c>
    </row>
    <row r="73" spans="1:8" ht="15">
      <c r="A73" s="2">
        <v>69</v>
      </c>
      <c r="B73" s="2">
        <v>51</v>
      </c>
      <c r="C73" s="2" t="s">
        <v>34</v>
      </c>
      <c r="D73" s="2" t="s">
        <v>85</v>
      </c>
      <c r="E73" s="2">
        <v>1948</v>
      </c>
      <c r="F73" s="2" t="str">
        <f t="shared" si="2"/>
        <v>D</v>
      </c>
      <c r="G73" s="2" t="s">
        <v>60</v>
      </c>
      <c r="H73" s="5">
        <v>1.7347222222222223</v>
      </c>
    </row>
    <row r="74" spans="1:8" ht="15">
      <c r="A74" s="2">
        <v>70</v>
      </c>
      <c r="B74" s="2">
        <v>77</v>
      </c>
      <c r="C74" s="2" t="s">
        <v>88</v>
      </c>
      <c r="D74" s="2" t="s">
        <v>89</v>
      </c>
      <c r="E74" s="2">
        <v>1982</v>
      </c>
      <c r="F74" s="2" t="str">
        <f t="shared" si="2"/>
        <v>A</v>
      </c>
      <c r="G74" s="2" t="s">
        <v>16</v>
      </c>
      <c r="H74" s="5">
        <v>1.7534722222222223</v>
      </c>
    </row>
    <row r="75" spans="1:8" ht="15">
      <c r="A75" s="2">
        <v>71</v>
      </c>
      <c r="B75" s="2">
        <v>75</v>
      </c>
      <c r="C75" s="2" t="s">
        <v>45</v>
      </c>
      <c r="D75" s="2" t="s">
        <v>86</v>
      </c>
      <c r="E75" s="2">
        <v>1955</v>
      </c>
      <c r="F75" s="2" t="str">
        <f t="shared" si="2"/>
        <v>C</v>
      </c>
      <c r="G75" s="2" t="s">
        <v>87</v>
      </c>
      <c r="H75" s="5">
        <v>1.7652777777777777</v>
      </c>
    </row>
    <row r="76" spans="1:8" ht="15">
      <c r="A76" s="2">
        <v>72</v>
      </c>
      <c r="B76" s="2">
        <v>44</v>
      </c>
      <c r="C76" s="2" t="s">
        <v>41</v>
      </c>
      <c r="D76" s="2" t="s">
        <v>199</v>
      </c>
      <c r="E76" s="2">
        <v>1973</v>
      </c>
      <c r="F76" s="2" t="str">
        <f t="shared" si="2"/>
        <v>B</v>
      </c>
      <c r="G76" s="2" t="s">
        <v>16</v>
      </c>
      <c r="H76" s="5">
        <v>1.8069444444444445</v>
      </c>
    </row>
    <row r="77" spans="1:8" ht="15">
      <c r="A77" s="2">
        <v>73</v>
      </c>
      <c r="B77" s="2">
        <v>21</v>
      </c>
      <c r="C77" s="2" t="s">
        <v>51</v>
      </c>
      <c r="D77" s="2" t="s">
        <v>228</v>
      </c>
      <c r="E77" s="2">
        <v>1983</v>
      </c>
      <c r="F77" s="2" t="str">
        <f t="shared" si="2"/>
        <v>A</v>
      </c>
      <c r="G77" s="2" t="s">
        <v>16</v>
      </c>
      <c r="H77" s="5">
        <v>1.8069444444444445</v>
      </c>
    </row>
    <row r="78" spans="1:8" ht="15">
      <c r="A78" s="2">
        <v>74</v>
      </c>
      <c r="B78" s="2">
        <v>84</v>
      </c>
      <c r="C78" s="2" t="s">
        <v>34</v>
      </c>
      <c r="D78" s="2" t="s">
        <v>46</v>
      </c>
      <c r="E78" s="2">
        <v>1939</v>
      </c>
      <c r="F78" s="2" t="str">
        <f t="shared" si="2"/>
        <v>D</v>
      </c>
      <c r="G78" s="2" t="s">
        <v>210</v>
      </c>
      <c r="H78" s="5">
        <v>1.8159722222222223</v>
      </c>
    </row>
    <row r="79" spans="1:8" ht="15">
      <c r="A79" s="2">
        <v>75</v>
      </c>
      <c r="B79" s="2">
        <v>43</v>
      </c>
      <c r="C79" s="2" t="s">
        <v>21</v>
      </c>
      <c r="D79" s="2" t="s">
        <v>127</v>
      </c>
      <c r="E79" s="2">
        <v>1981</v>
      </c>
      <c r="F79" s="2" t="str">
        <f t="shared" si="2"/>
        <v>A</v>
      </c>
      <c r="G79" s="2" t="s">
        <v>16</v>
      </c>
      <c r="H79" s="5">
        <v>1.8423611111111111</v>
      </c>
    </row>
    <row r="80" spans="1:8" ht="15">
      <c r="A80" s="2">
        <v>76</v>
      </c>
      <c r="B80" s="2">
        <v>42</v>
      </c>
      <c r="C80" s="2" t="s">
        <v>34</v>
      </c>
      <c r="D80" s="2" t="s">
        <v>360</v>
      </c>
      <c r="E80" s="2">
        <v>1944</v>
      </c>
      <c r="F80" s="2" t="str">
        <f t="shared" si="2"/>
        <v>D</v>
      </c>
      <c r="G80" s="2" t="s">
        <v>133</v>
      </c>
      <c r="H80" s="5">
        <v>1.8701388888888888</v>
      </c>
    </row>
    <row r="81" spans="1:8" ht="15">
      <c r="A81" s="2">
        <v>77</v>
      </c>
      <c r="B81" s="2">
        <v>76</v>
      </c>
      <c r="C81" s="2" t="s">
        <v>203</v>
      </c>
      <c r="D81" s="2" t="s">
        <v>204</v>
      </c>
      <c r="E81" s="2">
        <v>1961</v>
      </c>
      <c r="F81" s="2" t="str">
        <f t="shared" si="2"/>
        <v>C</v>
      </c>
      <c r="G81" s="2" t="s">
        <v>36</v>
      </c>
      <c r="H81" s="5">
        <v>1.875</v>
      </c>
    </row>
    <row r="82" spans="1:8" ht="15">
      <c r="A82" s="7">
        <v>78</v>
      </c>
      <c r="B82" s="2">
        <v>100</v>
      </c>
      <c r="C82" s="2" t="s">
        <v>78</v>
      </c>
      <c r="D82" s="2" t="s">
        <v>79</v>
      </c>
      <c r="E82" s="2">
        <v>1960</v>
      </c>
      <c r="F82" s="2" t="str">
        <f t="shared" si="2"/>
        <v>C</v>
      </c>
      <c r="G82" s="2" t="s">
        <v>217</v>
      </c>
      <c r="H82" s="5">
        <v>1.8770833333333332</v>
      </c>
    </row>
    <row r="83" spans="1:8" ht="15">
      <c r="A83" s="2">
        <v>79</v>
      </c>
      <c r="B83" s="2">
        <v>53</v>
      </c>
      <c r="C83" s="2" t="s">
        <v>67</v>
      </c>
      <c r="D83" s="2" t="s">
        <v>93</v>
      </c>
      <c r="E83" s="2">
        <v>1960</v>
      </c>
      <c r="F83" s="2" t="str">
        <f t="shared" si="2"/>
        <v>C</v>
      </c>
      <c r="G83" s="2" t="s">
        <v>94</v>
      </c>
      <c r="H83" s="6">
        <v>1.8770833333333332</v>
      </c>
    </row>
    <row r="84" spans="1:8" ht="15">
      <c r="A84" s="2">
        <v>80</v>
      </c>
      <c r="B84" s="2">
        <v>58</v>
      </c>
      <c r="C84" s="2" t="s">
        <v>73</v>
      </c>
      <c r="D84" s="2" t="s">
        <v>91</v>
      </c>
      <c r="E84" s="2">
        <v>1961</v>
      </c>
      <c r="F84" s="2" t="str">
        <f t="shared" si="2"/>
        <v>C</v>
      </c>
      <c r="G84" s="2" t="s">
        <v>92</v>
      </c>
      <c r="H84" s="5">
        <v>1.877777777777778</v>
      </c>
    </row>
    <row r="85" spans="1:8" ht="15">
      <c r="A85" s="2">
        <v>81</v>
      </c>
      <c r="B85" s="2">
        <v>200</v>
      </c>
      <c r="C85" s="2" t="s">
        <v>67</v>
      </c>
      <c r="D85" s="2" t="s">
        <v>95</v>
      </c>
      <c r="E85" s="2">
        <v>1949</v>
      </c>
      <c r="F85" s="2" t="str">
        <f t="shared" si="2"/>
        <v>D</v>
      </c>
      <c r="G85" s="2" t="s">
        <v>96</v>
      </c>
      <c r="H85" s="5">
        <v>1.8805555555555555</v>
      </c>
    </row>
    <row r="86" spans="1:8" ht="15">
      <c r="A86" s="2">
        <v>82</v>
      </c>
      <c r="B86" s="2">
        <v>95</v>
      </c>
      <c r="C86" s="2" t="s">
        <v>28</v>
      </c>
      <c r="D86" s="2" t="s">
        <v>129</v>
      </c>
      <c r="E86" s="2">
        <v>1944</v>
      </c>
      <c r="F86" s="2" t="str">
        <f t="shared" si="2"/>
        <v>D</v>
      </c>
      <c r="G86" s="2" t="s">
        <v>130</v>
      </c>
      <c r="H86" s="5">
        <v>1.9159722222222222</v>
      </c>
    </row>
    <row r="87" spans="1:8" ht="15">
      <c r="A87" s="2">
        <v>83</v>
      </c>
      <c r="B87" s="2">
        <v>38</v>
      </c>
      <c r="C87" s="2" t="s">
        <v>76</v>
      </c>
      <c r="D87" s="2" t="s">
        <v>224</v>
      </c>
      <c r="E87" s="2">
        <v>1977</v>
      </c>
      <c r="F87" s="2" t="str">
        <f t="shared" si="2"/>
        <v>A</v>
      </c>
      <c r="G87" s="2" t="s">
        <v>16</v>
      </c>
      <c r="H87" s="5">
        <v>1.9166666666666667</v>
      </c>
    </row>
    <row r="88" spans="1:8" ht="15">
      <c r="A88" s="2">
        <v>84</v>
      </c>
      <c r="B88" s="2">
        <v>90</v>
      </c>
      <c r="C88" s="2" t="s">
        <v>150</v>
      </c>
      <c r="D88" s="2" t="s">
        <v>131</v>
      </c>
      <c r="E88" s="2">
        <v>1946</v>
      </c>
      <c r="F88" s="2" t="str">
        <f t="shared" si="2"/>
        <v>D</v>
      </c>
      <c r="G88" s="2" t="s">
        <v>16</v>
      </c>
      <c r="H88" s="5">
        <v>1.9166666666666667</v>
      </c>
    </row>
    <row r="89" spans="1:8" ht="15">
      <c r="A89" s="2">
        <v>85</v>
      </c>
      <c r="B89" s="2">
        <v>83</v>
      </c>
      <c r="C89" s="2" t="s">
        <v>78</v>
      </c>
      <c r="D89" s="2" t="s">
        <v>127</v>
      </c>
      <c r="E89" s="2">
        <v>1950</v>
      </c>
      <c r="F89" s="2" t="str">
        <f t="shared" si="2"/>
        <v>D</v>
      </c>
      <c r="G89" s="2" t="s">
        <v>128</v>
      </c>
      <c r="H89" s="5">
        <v>2.004861111111111</v>
      </c>
    </row>
    <row r="90" spans="1:8" ht="15">
      <c r="A90" s="2">
        <v>86</v>
      </c>
      <c r="B90" s="2">
        <v>49</v>
      </c>
      <c r="C90" s="2" t="s">
        <v>10</v>
      </c>
      <c r="D90" s="2" t="s">
        <v>134</v>
      </c>
      <c r="E90" s="2">
        <v>1937</v>
      </c>
      <c r="F90" s="2" t="str">
        <f t="shared" si="2"/>
        <v>D</v>
      </c>
      <c r="G90" s="2" t="s">
        <v>135</v>
      </c>
      <c r="H90" s="5">
        <v>2.047222222222222</v>
      </c>
    </row>
    <row r="91" spans="1:8" ht="15">
      <c r="A91" s="2">
        <v>87</v>
      </c>
      <c r="B91" s="2">
        <v>28</v>
      </c>
      <c r="C91" s="2" t="s">
        <v>174</v>
      </c>
      <c r="D91" s="2" t="s">
        <v>175</v>
      </c>
      <c r="E91" s="2">
        <v>1947</v>
      </c>
      <c r="F91" s="2" t="str">
        <f t="shared" si="2"/>
        <v>D</v>
      </c>
      <c r="G91" s="2" t="s">
        <v>176</v>
      </c>
      <c r="H91" s="5">
        <v>2.1104166666666666</v>
      </c>
    </row>
    <row r="92" spans="1:8" ht="15">
      <c r="A92" s="2">
        <v>88</v>
      </c>
      <c r="B92" s="2">
        <v>5</v>
      </c>
      <c r="C92" s="2" t="s">
        <v>51</v>
      </c>
      <c r="D92" s="2" t="s">
        <v>132</v>
      </c>
      <c r="E92" s="2">
        <v>1942</v>
      </c>
      <c r="F92" s="2" t="str">
        <f t="shared" si="2"/>
        <v>D</v>
      </c>
      <c r="G92" s="2" t="s">
        <v>16</v>
      </c>
      <c r="H92" s="5">
        <v>2.129861111111111</v>
      </c>
    </row>
    <row r="93" spans="1:8" ht="15">
      <c r="A93" s="2">
        <v>89</v>
      </c>
      <c r="B93" s="2">
        <v>23</v>
      </c>
      <c r="C93" s="2" t="s">
        <v>34</v>
      </c>
      <c r="D93" s="2" t="s">
        <v>153</v>
      </c>
      <c r="E93" s="2">
        <v>1958</v>
      </c>
      <c r="F93" s="2" t="str">
        <f t="shared" si="2"/>
        <v>C</v>
      </c>
      <c r="G93" s="2" t="s">
        <v>154</v>
      </c>
      <c r="H93" s="5">
        <v>2.1326388888888888</v>
      </c>
    </row>
    <row r="94" spans="1:8" ht="15">
      <c r="A94" s="2">
        <v>90</v>
      </c>
      <c r="B94" s="2">
        <v>8</v>
      </c>
      <c r="C94" s="2" t="s">
        <v>215</v>
      </c>
      <c r="D94" s="2" t="s">
        <v>216</v>
      </c>
      <c r="E94" s="2">
        <v>1982</v>
      </c>
      <c r="F94" s="2" t="str">
        <f t="shared" si="2"/>
        <v>A</v>
      </c>
      <c r="G94" s="2" t="s">
        <v>178</v>
      </c>
      <c r="H94" s="5">
        <v>2.1479166666666667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8515625" style="0" bestFit="1" customWidth="1"/>
    <col min="2" max="2" width="19.7109375" style="0" bestFit="1" customWidth="1"/>
    <col min="3" max="3" width="14.8515625" style="0" customWidth="1"/>
    <col min="4" max="4" width="19.57421875" style="0" customWidth="1"/>
    <col min="5" max="5" width="10.140625" style="0" customWidth="1"/>
    <col min="6" max="6" width="11.28125" style="0" customWidth="1"/>
    <col min="7" max="7" width="22.140625" style="0" customWidth="1"/>
    <col min="8" max="8" width="11.421875" style="0" customWidth="1"/>
  </cols>
  <sheetData>
    <row r="1" spans="1:8" ht="19.5">
      <c r="A1" s="23" t="s">
        <v>233</v>
      </c>
      <c r="B1" s="23"/>
      <c r="C1" s="23"/>
      <c r="D1" s="23"/>
      <c r="E1" s="23"/>
      <c r="F1" s="23"/>
      <c r="G1" s="23"/>
      <c r="H1" s="23"/>
    </row>
    <row r="2" ht="15">
      <c r="H2" s="10" t="s">
        <v>234</v>
      </c>
    </row>
    <row r="4" spans="1:8" ht="15">
      <c r="A4" s="13" t="s">
        <v>246</v>
      </c>
      <c r="B4" s="13" t="s">
        <v>252</v>
      </c>
      <c r="C4" s="13" t="s">
        <v>253</v>
      </c>
      <c r="D4" s="13" t="s">
        <v>254</v>
      </c>
      <c r="E4" s="13" t="s">
        <v>247</v>
      </c>
      <c r="F4" s="13" t="s">
        <v>251</v>
      </c>
      <c r="G4" s="13" t="s">
        <v>4</v>
      </c>
      <c r="H4" s="13" t="s">
        <v>5</v>
      </c>
    </row>
    <row r="5" spans="1:8" ht="15.75" customHeight="1">
      <c r="A5" s="2">
        <v>1</v>
      </c>
      <c r="B5" s="2">
        <v>35</v>
      </c>
      <c r="C5" s="2" t="s">
        <v>98</v>
      </c>
      <c r="D5" s="2" t="s">
        <v>235</v>
      </c>
      <c r="E5" s="2">
        <v>1990</v>
      </c>
      <c r="F5" s="2" t="str">
        <f aca="true" t="shared" si="0" ref="F5:F13">IF(E5&gt;=1975,"A","B")</f>
        <v>A</v>
      </c>
      <c r="G5" s="2" t="s">
        <v>242</v>
      </c>
      <c r="H5" s="5">
        <v>1.320138888888889</v>
      </c>
    </row>
    <row r="6" spans="1:8" ht="15">
      <c r="A6" s="2">
        <v>2</v>
      </c>
      <c r="B6" s="2">
        <v>54</v>
      </c>
      <c r="C6" s="2" t="s">
        <v>99</v>
      </c>
      <c r="D6" s="2" t="s">
        <v>100</v>
      </c>
      <c r="E6" s="2">
        <v>1978</v>
      </c>
      <c r="F6" s="2" t="str">
        <f t="shared" si="0"/>
        <v>A</v>
      </c>
      <c r="G6" s="2" t="s">
        <v>190</v>
      </c>
      <c r="H6" s="5">
        <v>1.3770833333333332</v>
      </c>
    </row>
    <row r="7" spans="1:8" ht="15">
      <c r="A7" s="2">
        <v>3</v>
      </c>
      <c r="B7" s="2">
        <v>37</v>
      </c>
      <c r="C7" s="2" t="s">
        <v>101</v>
      </c>
      <c r="D7" s="2" t="s">
        <v>102</v>
      </c>
      <c r="E7" s="2">
        <v>1977</v>
      </c>
      <c r="F7" s="2" t="str">
        <f t="shared" si="0"/>
        <v>A</v>
      </c>
      <c r="G7" s="2" t="s">
        <v>177</v>
      </c>
      <c r="H7" s="5">
        <v>1.4131944444444444</v>
      </c>
    </row>
    <row r="8" spans="1:8" ht="15">
      <c r="A8" s="2">
        <v>4</v>
      </c>
      <c r="B8" s="2">
        <v>66</v>
      </c>
      <c r="C8" s="2" t="s">
        <v>104</v>
      </c>
      <c r="D8" s="2" t="s">
        <v>105</v>
      </c>
      <c r="E8" s="2">
        <v>1980</v>
      </c>
      <c r="F8" s="2" t="str">
        <f t="shared" si="0"/>
        <v>A</v>
      </c>
      <c r="G8" s="2" t="s">
        <v>16</v>
      </c>
      <c r="H8" s="5">
        <v>1.486111111111111</v>
      </c>
    </row>
    <row r="9" spans="1:8" ht="15">
      <c r="A9" s="2">
        <v>5</v>
      </c>
      <c r="B9" s="2">
        <v>38</v>
      </c>
      <c r="C9" s="2" t="s">
        <v>106</v>
      </c>
      <c r="D9" s="2" t="s">
        <v>107</v>
      </c>
      <c r="E9" s="2">
        <v>1977</v>
      </c>
      <c r="F9" s="2" t="str">
        <f t="shared" si="0"/>
        <v>A</v>
      </c>
      <c r="G9" s="2" t="s">
        <v>108</v>
      </c>
      <c r="H9" s="5">
        <v>1.4930555555555556</v>
      </c>
    </row>
    <row r="10" spans="1:8" ht="15">
      <c r="A10" s="2">
        <v>6</v>
      </c>
      <c r="B10" s="2">
        <v>39</v>
      </c>
      <c r="C10" s="2" t="s">
        <v>358</v>
      </c>
      <c r="D10" s="2" t="s">
        <v>359</v>
      </c>
      <c r="E10" s="2">
        <v>1990</v>
      </c>
      <c r="F10" s="2" t="str">
        <f t="shared" si="0"/>
        <v>A</v>
      </c>
      <c r="G10" s="2" t="s">
        <v>103</v>
      </c>
      <c r="H10" s="5">
        <v>1.5395833333333335</v>
      </c>
    </row>
    <row r="11" spans="1:8" ht="15">
      <c r="A11" s="2">
        <v>7</v>
      </c>
      <c r="B11" s="2">
        <v>43</v>
      </c>
      <c r="C11" s="2" t="s">
        <v>109</v>
      </c>
      <c r="D11" s="2" t="s">
        <v>110</v>
      </c>
      <c r="E11" s="2">
        <v>1991</v>
      </c>
      <c r="F11" s="2" t="str">
        <f t="shared" si="0"/>
        <v>A</v>
      </c>
      <c r="G11" s="2" t="s">
        <v>242</v>
      </c>
      <c r="H11" s="5">
        <v>1.607638888888889</v>
      </c>
    </row>
    <row r="12" spans="1:8" ht="15">
      <c r="A12" s="2">
        <v>8</v>
      </c>
      <c r="B12" s="2">
        <v>68</v>
      </c>
      <c r="C12" s="2" t="s">
        <v>111</v>
      </c>
      <c r="D12" s="2" t="s">
        <v>112</v>
      </c>
      <c r="E12" s="2">
        <v>1972</v>
      </c>
      <c r="F12" s="2" t="str">
        <f t="shared" si="0"/>
        <v>B</v>
      </c>
      <c r="G12" s="2" t="s">
        <v>16</v>
      </c>
      <c r="H12" s="5">
        <v>1.6340277777777779</v>
      </c>
    </row>
    <row r="13" spans="1:8" ht="15">
      <c r="A13" s="2">
        <v>9</v>
      </c>
      <c r="B13" s="2">
        <v>52</v>
      </c>
      <c r="C13" s="2" t="s">
        <v>159</v>
      </c>
      <c r="D13" s="2" t="s">
        <v>156</v>
      </c>
      <c r="E13" s="2">
        <v>1985</v>
      </c>
      <c r="F13" s="2" t="str">
        <f t="shared" si="0"/>
        <v>A</v>
      </c>
      <c r="G13" s="2" t="s">
        <v>157</v>
      </c>
      <c r="H13" s="5">
        <v>1.6722222222222223</v>
      </c>
    </row>
    <row r="14" spans="1:8" ht="15">
      <c r="A14" s="2">
        <v>10</v>
      </c>
      <c r="B14" s="2">
        <v>5</v>
      </c>
      <c r="C14" s="2" t="s">
        <v>158</v>
      </c>
      <c r="D14" s="2" t="s">
        <v>156</v>
      </c>
      <c r="E14" s="2">
        <v>1965</v>
      </c>
      <c r="F14" s="2" t="str">
        <f>IF(E14&gt;=1974,"A","B")</f>
        <v>B</v>
      </c>
      <c r="G14" s="2" t="s">
        <v>157</v>
      </c>
      <c r="H14" s="5">
        <v>1.6993055555555554</v>
      </c>
    </row>
    <row r="15" spans="1:8" ht="15">
      <c r="A15" s="2">
        <v>11</v>
      </c>
      <c r="B15" s="2">
        <v>67</v>
      </c>
      <c r="C15" s="2" t="s">
        <v>114</v>
      </c>
      <c r="D15" s="2" t="s">
        <v>115</v>
      </c>
      <c r="E15" s="2">
        <v>1982</v>
      </c>
      <c r="F15" s="2" t="str">
        <f aca="true" t="shared" si="1" ref="F15:F22">IF(E15&gt;=1975,"A","B")</f>
        <v>A</v>
      </c>
      <c r="G15" s="2" t="s">
        <v>16</v>
      </c>
      <c r="H15" s="5">
        <v>1.7034722222222223</v>
      </c>
    </row>
    <row r="16" spans="1:8" ht="15">
      <c r="A16" s="2">
        <v>12</v>
      </c>
      <c r="B16" s="2">
        <v>46</v>
      </c>
      <c r="C16" s="2" t="s">
        <v>138</v>
      </c>
      <c r="D16" s="2" t="s">
        <v>139</v>
      </c>
      <c r="E16" s="2">
        <v>1997</v>
      </c>
      <c r="F16" s="2" t="str">
        <f t="shared" si="1"/>
        <v>A</v>
      </c>
      <c r="G16" s="2" t="s">
        <v>242</v>
      </c>
      <c r="H16" s="5">
        <v>1.7430555555555556</v>
      </c>
    </row>
    <row r="17" spans="1:8" ht="15">
      <c r="A17" s="2">
        <v>13</v>
      </c>
      <c r="B17" s="2">
        <v>6</v>
      </c>
      <c r="C17" s="2" t="s">
        <v>172</v>
      </c>
      <c r="D17" s="2" t="s">
        <v>173</v>
      </c>
      <c r="E17" s="2">
        <v>1996</v>
      </c>
      <c r="F17" s="2" t="str">
        <f t="shared" si="1"/>
        <v>A</v>
      </c>
      <c r="G17" s="2" t="s">
        <v>16</v>
      </c>
      <c r="H17" s="5">
        <v>1.7902777777777779</v>
      </c>
    </row>
    <row r="18" spans="1:8" ht="15">
      <c r="A18" s="2">
        <v>14</v>
      </c>
      <c r="B18" s="2">
        <v>57</v>
      </c>
      <c r="C18" s="2" t="s">
        <v>113</v>
      </c>
      <c r="D18" s="2" t="s">
        <v>195</v>
      </c>
      <c r="E18" s="2">
        <v>1993</v>
      </c>
      <c r="F18" s="2" t="str">
        <f t="shared" si="1"/>
        <v>A</v>
      </c>
      <c r="G18" s="2" t="s">
        <v>16</v>
      </c>
      <c r="H18" s="5">
        <v>1.8055555555555556</v>
      </c>
    </row>
    <row r="19" spans="1:8" ht="15">
      <c r="A19" s="2">
        <v>15</v>
      </c>
      <c r="B19" s="2">
        <v>29</v>
      </c>
      <c r="C19" s="2" t="s">
        <v>144</v>
      </c>
      <c r="D19" s="2" t="s">
        <v>160</v>
      </c>
      <c r="E19" s="2">
        <v>1947</v>
      </c>
      <c r="F19" s="2" t="str">
        <f t="shared" si="1"/>
        <v>B</v>
      </c>
      <c r="G19" s="2" t="s">
        <v>242</v>
      </c>
      <c r="H19" s="5">
        <v>1.8743055555555557</v>
      </c>
    </row>
    <row r="20" spans="1:8" ht="15">
      <c r="A20" s="2">
        <v>16</v>
      </c>
      <c r="B20" s="2">
        <v>32</v>
      </c>
      <c r="C20" s="2" t="s">
        <v>145</v>
      </c>
      <c r="D20" s="2" t="s">
        <v>146</v>
      </c>
      <c r="E20" s="2">
        <v>1956</v>
      </c>
      <c r="F20" s="2" t="str">
        <f t="shared" si="1"/>
        <v>B</v>
      </c>
      <c r="G20" s="2" t="s">
        <v>180</v>
      </c>
      <c r="H20" s="5">
        <v>1.8812499999999999</v>
      </c>
    </row>
    <row r="21" spans="1:8" ht="15">
      <c r="A21" s="2">
        <v>17</v>
      </c>
      <c r="B21" s="2">
        <v>36</v>
      </c>
      <c r="C21" s="2" t="s">
        <v>147</v>
      </c>
      <c r="D21" s="2" t="s">
        <v>148</v>
      </c>
      <c r="E21" s="2">
        <v>1949</v>
      </c>
      <c r="F21" s="2" t="str">
        <f t="shared" si="1"/>
        <v>B</v>
      </c>
      <c r="G21" s="2" t="s">
        <v>16</v>
      </c>
      <c r="H21" s="8">
        <v>0.043993055555555556</v>
      </c>
    </row>
    <row r="22" spans="1:8" ht="15">
      <c r="A22" s="2"/>
      <c r="B22" s="2">
        <v>20</v>
      </c>
      <c r="C22" s="2" t="s">
        <v>168</v>
      </c>
      <c r="D22" s="2" t="s">
        <v>171</v>
      </c>
      <c r="E22" s="2">
        <v>1997</v>
      </c>
      <c r="F22" s="2" t="str">
        <f t="shared" si="1"/>
        <v>A</v>
      </c>
      <c r="G22" s="2" t="s">
        <v>242</v>
      </c>
      <c r="H22" s="2" t="s">
        <v>238</v>
      </c>
    </row>
    <row r="114" spans="1:8" s="3" customFormat="1" ht="15">
      <c r="A114"/>
      <c r="B114"/>
      <c r="C114"/>
      <c r="D114"/>
      <c r="E114"/>
      <c r="F114"/>
      <c r="G114"/>
      <c r="H114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11.57421875" style="0" customWidth="1"/>
    <col min="3" max="3" width="12.28125" style="0" customWidth="1"/>
    <col min="4" max="4" width="10.7109375" style="0" customWidth="1"/>
    <col min="5" max="5" width="17.8515625" style="0" customWidth="1"/>
    <col min="6" max="6" width="11.00390625" style="0" customWidth="1"/>
    <col min="7" max="7" width="13.71093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>
        <v>16</v>
      </c>
      <c r="B2" s="2" t="s">
        <v>21</v>
      </c>
      <c r="C2" s="2" t="s">
        <v>194</v>
      </c>
      <c r="D2" s="2">
        <v>2002</v>
      </c>
      <c r="E2" s="2" t="s">
        <v>193</v>
      </c>
      <c r="F2" s="4">
        <v>0.2076388888888889</v>
      </c>
      <c r="G2" s="2">
        <v>1</v>
      </c>
    </row>
    <row r="3" spans="1:7" ht="15">
      <c r="A3" s="2">
        <v>63</v>
      </c>
      <c r="B3" s="2" t="s">
        <v>97</v>
      </c>
      <c r="C3" s="2" t="s">
        <v>119</v>
      </c>
      <c r="D3" s="2">
        <v>2000</v>
      </c>
      <c r="E3" s="2" t="s">
        <v>245</v>
      </c>
      <c r="F3" s="4">
        <v>0.21041666666666667</v>
      </c>
      <c r="G3" s="2">
        <v>2</v>
      </c>
    </row>
    <row r="4" spans="1:7" ht="15">
      <c r="A4" s="2">
        <v>15</v>
      </c>
      <c r="B4" s="2" t="s">
        <v>170</v>
      </c>
      <c r="C4" s="2" t="s">
        <v>237</v>
      </c>
      <c r="D4" s="2">
        <v>1999</v>
      </c>
      <c r="E4" s="2" t="s">
        <v>242</v>
      </c>
      <c r="F4" s="4">
        <v>0.21041666666666667</v>
      </c>
      <c r="G4" s="2">
        <v>3</v>
      </c>
    </row>
    <row r="5" spans="1:7" ht="15">
      <c r="A5" s="2">
        <v>49</v>
      </c>
      <c r="B5" s="2" t="s">
        <v>51</v>
      </c>
      <c r="C5" s="2" t="s">
        <v>122</v>
      </c>
      <c r="D5" s="2">
        <v>1999</v>
      </c>
      <c r="E5" s="2" t="s">
        <v>242</v>
      </c>
      <c r="F5" s="4">
        <v>0.2111111111111111</v>
      </c>
      <c r="G5" s="2">
        <v>4</v>
      </c>
    </row>
    <row r="6" spans="1:7" ht="15">
      <c r="A6" s="2">
        <v>8</v>
      </c>
      <c r="B6" s="2" t="s">
        <v>161</v>
      </c>
      <c r="C6" s="2" t="s">
        <v>162</v>
      </c>
      <c r="D6" s="2">
        <v>2002</v>
      </c>
      <c r="E6" s="2" t="s">
        <v>242</v>
      </c>
      <c r="F6" s="4">
        <v>0.2222222222222222</v>
      </c>
      <c r="G6" s="2">
        <v>5</v>
      </c>
    </row>
    <row r="7" spans="1:7" ht="15">
      <c r="A7" s="2">
        <v>64</v>
      </c>
      <c r="B7" s="2" t="s">
        <v>23</v>
      </c>
      <c r="C7" s="2" t="s">
        <v>125</v>
      </c>
      <c r="D7" s="2">
        <v>2000</v>
      </c>
      <c r="E7" s="2" t="s">
        <v>242</v>
      </c>
      <c r="F7" s="4">
        <v>0.2298611111111111</v>
      </c>
      <c r="G7" s="2">
        <v>6</v>
      </c>
    </row>
    <row r="8" spans="1:7" ht="15">
      <c r="A8" s="2">
        <v>17</v>
      </c>
      <c r="B8" s="2" t="s">
        <v>23</v>
      </c>
      <c r="C8" s="2" t="s">
        <v>118</v>
      </c>
      <c r="D8" s="2">
        <v>2005</v>
      </c>
      <c r="E8" s="2" t="s">
        <v>16</v>
      </c>
      <c r="F8" s="4">
        <v>0.24861111111111112</v>
      </c>
      <c r="G8" s="2">
        <v>7</v>
      </c>
    </row>
    <row r="9" spans="1:7" ht="15">
      <c r="A9" s="2">
        <v>65</v>
      </c>
      <c r="B9" s="2" t="s">
        <v>76</v>
      </c>
      <c r="C9" s="2" t="s">
        <v>44</v>
      </c>
      <c r="D9" s="2">
        <v>2001</v>
      </c>
      <c r="E9" s="2" t="s">
        <v>236</v>
      </c>
      <c r="F9" s="4">
        <v>0.25416666666666665</v>
      </c>
      <c r="G9" s="2">
        <v>8</v>
      </c>
    </row>
    <row r="10" spans="1:7" ht="15">
      <c r="A10" s="2">
        <v>33</v>
      </c>
      <c r="B10" s="2" t="s">
        <v>82</v>
      </c>
      <c r="C10" s="2" t="s">
        <v>118</v>
      </c>
      <c r="D10" s="2">
        <v>2007</v>
      </c>
      <c r="E10" s="2" t="s">
        <v>16</v>
      </c>
      <c r="F10" s="4">
        <v>0.3215277777777778</v>
      </c>
      <c r="G10" s="2">
        <v>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10.8515625" style="0" customWidth="1"/>
    <col min="3" max="3" width="11.7109375" style="0" customWidth="1"/>
    <col min="4" max="4" width="8.421875" style="0" customWidth="1"/>
    <col min="5" max="5" width="30.421875" style="0" customWidth="1"/>
    <col min="6" max="6" width="6.00390625" style="0" customWidth="1"/>
    <col min="7" max="7" width="13.4218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>
        <v>45</v>
      </c>
      <c r="B2" s="2" t="s">
        <v>168</v>
      </c>
      <c r="C2" s="2" t="s">
        <v>169</v>
      </c>
      <c r="D2" s="2">
        <v>2001</v>
      </c>
      <c r="E2" s="2" t="s">
        <v>242</v>
      </c>
      <c r="F2" s="4">
        <v>0.20555555555555557</v>
      </c>
      <c r="G2" s="2">
        <v>1</v>
      </c>
    </row>
    <row r="3" spans="1:7" ht="15">
      <c r="A3" s="2">
        <v>24</v>
      </c>
      <c r="B3" s="2" t="s">
        <v>136</v>
      </c>
      <c r="C3" s="2" t="s">
        <v>137</v>
      </c>
      <c r="D3" s="2">
        <v>2000</v>
      </c>
      <c r="E3" s="2" t="s">
        <v>242</v>
      </c>
      <c r="F3" s="4">
        <v>0.20972222222222223</v>
      </c>
      <c r="G3" s="2">
        <v>2</v>
      </c>
    </row>
    <row r="4" spans="1:7" ht="15">
      <c r="A4" s="2">
        <v>61</v>
      </c>
      <c r="B4" s="2" t="s">
        <v>168</v>
      </c>
      <c r="C4" s="2" t="s">
        <v>200</v>
      </c>
      <c r="D4" s="2">
        <v>2005</v>
      </c>
      <c r="E4" s="2" t="s">
        <v>24</v>
      </c>
      <c r="F4" s="4">
        <v>0.21736111111111112</v>
      </c>
      <c r="G4" s="2">
        <v>3</v>
      </c>
    </row>
    <row r="5" spans="1:7" ht="15">
      <c r="A5" s="2">
        <v>23</v>
      </c>
      <c r="B5" s="2" t="s">
        <v>140</v>
      </c>
      <c r="C5" s="2" t="s">
        <v>141</v>
      </c>
      <c r="D5" s="2">
        <v>2001</v>
      </c>
      <c r="E5" s="2" t="s">
        <v>49</v>
      </c>
      <c r="F5" s="4">
        <v>0.22569444444444445</v>
      </c>
      <c r="G5" s="2">
        <v>4</v>
      </c>
    </row>
    <row r="6" spans="1:7" ht="15">
      <c r="A6" s="2">
        <v>62</v>
      </c>
      <c r="B6" s="2" t="s">
        <v>142</v>
      </c>
      <c r="C6" s="2" t="s">
        <v>143</v>
      </c>
      <c r="D6" s="2">
        <v>2001</v>
      </c>
      <c r="E6" s="2" t="s">
        <v>242</v>
      </c>
      <c r="F6" s="4">
        <v>0.22777777777777777</v>
      </c>
      <c r="G6" s="2">
        <v>5</v>
      </c>
    </row>
    <row r="7" spans="1:7" ht="15">
      <c r="A7" s="2">
        <v>59</v>
      </c>
      <c r="B7" s="2" t="s">
        <v>109</v>
      </c>
      <c r="C7" s="2" t="s">
        <v>196</v>
      </c>
      <c r="D7" s="2">
        <v>1999</v>
      </c>
      <c r="E7" s="2" t="s">
        <v>242</v>
      </c>
      <c r="F7" s="4">
        <v>0.24513888888888888</v>
      </c>
      <c r="G7" s="2">
        <v>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A1" sqref="A1:L1"/>
    </sheetView>
  </sheetViews>
  <sheetFormatPr defaultColWidth="9.140625" defaultRowHeight="15"/>
  <cols>
    <col min="1" max="1" width="7.8515625" style="0" bestFit="1" customWidth="1"/>
    <col min="2" max="2" width="5.140625" style="0" bestFit="1" customWidth="1"/>
    <col min="4" max="4" width="12.8515625" style="0" bestFit="1" customWidth="1"/>
    <col min="5" max="5" width="6.8515625" style="0" bestFit="1" customWidth="1"/>
    <col min="6" max="6" width="3.8515625" style="0" bestFit="1" customWidth="1"/>
    <col min="7" max="7" width="31.28125" style="0" bestFit="1" customWidth="1"/>
    <col min="8" max="8" width="10.28125" style="0" customWidth="1"/>
    <col min="9" max="9" width="4.421875" style="0" bestFit="1" customWidth="1"/>
    <col min="10" max="10" width="7.00390625" style="0" bestFit="1" customWidth="1"/>
    <col min="11" max="11" width="8.8515625" style="0" bestFit="1" customWidth="1"/>
    <col min="12" max="12" width="9.7109375" style="0" bestFit="1" customWidth="1"/>
  </cols>
  <sheetData>
    <row r="1" spans="1:12" ht="19.5">
      <c r="A1" s="23" t="s">
        <v>233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>
      <c r="A2" s="24" t="s">
        <v>362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8" ht="19.5">
      <c r="A3" s="9"/>
      <c r="B3" s="9"/>
      <c r="C3" s="9"/>
      <c r="D3" s="9"/>
      <c r="E3" s="9"/>
      <c r="F3" s="9"/>
      <c r="G3" s="9"/>
      <c r="H3" s="9"/>
    </row>
    <row r="4" ht="15">
      <c r="L4" s="10" t="s">
        <v>234</v>
      </c>
    </row>
    <row r="6" spans="1:12" ht="15">
      <c r="A6" s="13" t="s">
        <v>246</v>
      </c>
      <c r="B6" s="13" t="s">
        <v>252</v>
      </c>
      <c r="C6" s="13" t="s">
        <v>253</v>
      </c>
      <c r="D6" s="13" t="s">
        <v>254</v>
      </c>
      <c r="E6" s="13" t="s">
        <v>247</v>
      </c>
      <c r="F6" s="13" t="s">
        <v>251</v>
      </c>
      <c r="G6" s="13" t="s">
        <v>4</v>
      </c>
      <c r="H6" s="13" t="s">
        <v>5</v>
      </c>
      <c r="I6" s="14" t="s">
        <v>248</v>
      </c>
      <c r="J6" s="15" t="s">
        <v>249</v>
      </c>
      <c r="K6" s="15" t="s">
        <v>250</v>
      </c>
      <c r="L6" s="15" t="s">
        <v>262</v>
      </c>
    </row>
    <row r="7" spans="1:12" ht="15">
      <c r="A7" s="11">
        <v>7</v>
      </c>
      <c r="B7" s="11">
        <v>80</v>
      </c>
      <c r="C7" s="11" t="s">
        <v>151</v>
      </c>
      <c r="D7" s="11" t="s">
        <v>152</v>
      </c>
      <c r="E7" s="11">
        <v>1962</v>
      </c>
      <c r="F7" s="11" t="str">
        <f aca="true" t="shared" si="0" ref="F7:F38">IF(E7&lt;=1954,"D",IF(E7&lt;=1964,"C",IF(E7&lt;=1974,"B","A")))</f>
        <v>C</v>
      </c>
      <c r="G7" s="11" t="s">
        <v>60</v>
      </c>
      <c r="H7" s="12">
        <v>1.2284722222222222</v>
      </c>
      <c r="I7" s="18">
        <f aca="true" t="shared" si="1" ref="I7:I38">(2014-E7)</f>
        <v>52</v>
      </c>
      <c r="J7" s="19">
        <f>LOOKUP(I7,WAVA!$A$1:$CV$2)</f>
        <v>0.8606</v>
      </c>
      <c r="K7" s="20">
        <f aca="true" t="shared" si="2" ref="K7:K38">(H7*J7)</f>
        <v>1.0572231944444443</v>
      </c>
      <c r="L7" s="19" t="s">
        <v>261</v>
      </c>
    </row>
    <row r="8" spans="1:12" ht="15">
      <c r="A8" s="11">
        <v>2</v>
      </c>
      <c r="B8" s="11">
        <v>62</v>
      </c>
      <c r="C8" s="11" t="s">
        <v>12</v>
      </c>
      <c r="D8" s="11" t="s">
        <v>13</v>
      </c>
      <c r="E8" s="11">
        <v>1970</v>
      </c>
      <c r="F8" s="11" t="str">
        <f t="shared" si="0"/>
        <v>B</v>
      </c>
      <c r="G8" s="11" t="s">
        <v>149</v>
      </c>
      <c r="H8" s="12">
        <v>1.176388888888889</v>
      </c>
      <c r="I8" s="18">
        <f t="shared" si="1"/>
        <v>44</v>
      </c>
      <c r="J8" s="19">
        <f>LOOKUP(I8,WAVA!$A$1:$CV$2)</f>
        <v>0.9169</v>
      </c>
      <c r="K8" s="20">
        <f t="shared" si="2"/>
        <v>1.0786309722222223</v>
      </c>
      <c r="L8" s="19" t="s">
        <v>263</v>
      </c>
    </row>
    <row r="9" spans="1:12" ht="15">
      <c r="A9" s="11">
        <v>4</v>
      </c>
      <c r="B9" s="11">
        <v>37</v>
      </c>
      <c r="C9" s="11" t="s">
        <v>10</v>
      </c>
      <c r="D9" s="11" t="s">
        <v>11</v>
      </c>
      <c r="E9" s="11">
        <v>1972</v>
      </c>
      <c r="F9" s="11" t="str">
        <f t="shared" si="0"/>
        <v>B</v>
      </c>
      <c r="G9" s="11" t="s">
        <v>240</v>
      </c>
      <c r="H9" s="12">
        <v>1.1826388888888888</v>
      </c>
      <c r="I9" s="18">
        <f t="shared" si="1"/>
        <v>42</v>
      </c>
      <c r="J9" s="19">
        <f>LOOKUP(I9,WAVA!$A$1:$CV$2)</f>
        <v>0.931</v>
      </c>
      <c r="K9" s="20">
        <f t="shared" si="2"/>
        <v>1.1010368055555555</v>
      </c>
      <c r="L9" s="19" t="s">
        <v>264</v>
      </c>
    </row>
    <row r="10" spans="1:12" ht="15">
      <c r="A10" s="11">
        <v>6</v>
      </c>
      <c r="B10" s="11">
        <v>54</v>
      </c>
      <c r="C10" s="11" t="s">
        <v>241</v>
      </c>
      <c r="D10" s="11" t="s">
        <v>155</v>
      </c>
      <c r="E10" s="11">
        <v>1972</v>
      </c>
      <c r="F10" s="11" t="str">
        <f t="shared" si="0"/>
        <v>B</v>
      </c>
      <c r="G10" s="11" t="s">
        <v>36</v>
      </c>
      <c r="H10" s="12">
        <v>1.2104166666666667</v>
      </c>
      <c r="I10" s="18">
        <f t="shared" si="1"/>
        <v>42</v>
      </c>
      <c r="J10" s="19">
        <f>LOOKUP(I10,WAVA!$A$1:$CV$2)</f>
        <v>0.931</v>
      </c>
      <c r="K10" s="20">
        <f t="shared" si="2"/>
        <v>1.1268979166666668</v>
      </c>
      <c r="L10" s="19" t="s">
        <v>265</v>
      </c>
    </row>
    <row r="11" spans="1:12" ht="15">
      <c r="A11" s="11">
        <v>16</v>
      </c>
      <c r="B11" s="11">
        <v>35</v>
      </c>
      <c r="C11" s="11" t="s">
        <v>28</v>
      </c>
      <c r="D11" s="11" t="s">
        <v>29</v>
      </c>
      <c r="E11" s="11">
        <v>1961</v>
      </c>
      <c r="F11" s="11" t="str">
        <f t="shared" si="0"/>
        <v>C</v>
      </c>
      <c r="G11" s="11" t="s">
        <v>30</v>
      </c>
      <c r="H11" s="12">
        <v>1.3215277777777776</v>
      </c>
      <c r="I11" s="18">
        <f t="shared" si="1"/>
        <v>53</v>
      </c>
      <c r="J11" s="19">
        <f>LOOKUP(I11,WAVA!$A$1:$CV$2)</f>
        <v>0.8536</v>
      </c>
      <c r="K11" s="20">
        <f t="shared" si="2"/>
        <v>1.128056111111111</v>
      </c>
      <c r="L11" s="19" t="s">
        <v>266</v>
      </c>
    </row>
    <row r="12" spans="1:12" ht="15">
      <c r="A12" s="11">
        <v>1</v>
      </c>
      <c r="B12" s="11">
        <v>79</v>
      </c>
      <c r="C12" s="11" t="s">
        <v>32</v>
      </c>
      <c r="D12" s="11" t="s">
        <v>33</v>
      </c>
      <c r="E12" s="11">
        <v>1977</v>
      </c>
      <c r="F12" s="11" t="str">
        <f t="shared" si="0"/>
        <v>A</v>
      </c>
      <c r="G12" s="11" t="s">
        <v>178</v>
      </c>
      <c r="H12" s="12">
        <v>1.1743055555555555</v>
      </c>
      <c r="I12" s="18">
        <f t="shared" si="1"/>
        <v>37</v>
      </c>
      <c r="J12" s="19">
        <f>LOOKUP(I12,WAVA!$A$1:$CV$2)</f>
        <v>0.9662</v>
      </c>
      <c r="K12" s="20">
        <f t="shared" si="2"/>
        <v>1.1346140277777776</v>
      </c>
      <c r="L12" s="19" t="s">
        <v>267</v>
      </c>
    </row>
    <row r="13" spans="1:12" ht="15">
      <c r="A13" s="11">
        <v>12</v>
      </c>
      <c r="B13" s="11">
        <v>48</v>
      </c>
      <c r="C13" s="11" t="s">
        <v>45</v>
      </c>
      <c r="D13" s="11" t="s">
        <v>42</v>
      </c>
      <c r="E13" s="11">
        <v>1970</v>
      </c>
      <c r="F13" s="11" t="str">
        <f t="shared" si="0"/>
        <v>B</v>
      </c>
      <c r="G13" s="11" t="s">
        <v>36</v>
      </c>
      <c r="H13" s="12">
        <v>1.261111111111111</v>
      </c>
      <c r="I13" s="18">
        <f t="shared" si="1"/>
        <v>44</v>
      </c>
      <c r="J13" s="19">
        <f>LOOKUP(I13,WAVA!$A$1:$CV$2)</f>
        <v>0.9169</v>
      </c>
      <c r="K13" s="20">
        <f t="shared" si="2"/>
        <v>1.1563127777777777</v>
      </c>
      <c r="L13" s="19" t="s">
        <v>268</v>
      </c>
    </row>
    <row r="14" spans="1:12" ht="15">
      <c r="A14" s="11">
        <v>5</v>
      </c>
      <c r="B14" s="11">
        <v>2</v>
      </c>
      <c r="C14" s="11" t="s">
        <v>243</v>
      </c>
      <c r="D14" s="11" t="s">
        <v>9</v>
      </c>
      <c r="E14" s="11">
        <v>1995</v>
      </c>
      <c r="F14" s="11" t="str">
        <f t="shared" si="0"/>
        <v>A</v>
      </c>
      <c r="G14" s="11" t="s">
        <v>242</v>
      </c>
      <c r="H14" s="12">
        <v>1.190972222222222</v>
      </c>
      <c r="I14" s="18">
        <f t="shared" si="1"/>
        <v>19</v>
      </c>
      <c r="J14" s="19">
        <f>LOOKUP(I14,WAVA!$A$1:$CV$2)</f>
        <v>0.979</v>
      </c>
      <c r="K14" s="20">
        <f t="shared" si="2"/>
        <v>1.1659618055555554</v>
      </c>
      <c r="L14" s="19" t="s">
        <v>269</v>
      </c>
    </row>
    <row r="15" spans="1:12" ht="15">
      <c r="A15" s="11">
        <v>29</v>
      </c>
      <c r="B15" s="11">
        <v>64</v>
      </c>
      <c r="C15" s="11" t="s">
        <v>50</v>
      </c>
      <c r="D15" s="11" t="s">
        <v>223</v>
      </c>
      <c r="E15" s="11">
        <v>1958</v>
      </c>
      <c r="F15" s="11" t="str">
        <f t="shared" si="0"/>
        <v>C</v>
      </c>
      <c r="G15" s="11" t="s">
        <v>178</v>
      </c>
      <c r="H15" s="12">
        <v>1.4145833333333335</v>
      </c>
      <c r="I15" s="18">
        <f t="shared" si="1"/>
        <v>56</v>
      </c>
      <c r="J15" s="19">
        <f>LOOKUP(I15,WAVA!$A$1:$CV$2)</f>
        <v>0.8324</v>
      </c>
      <c r="K15" s="20">
        <f t="shared" si="2"/>
        <v>1.1774991666666668</v>
      </c>
      <c r="L15" s="19" t="s">
        <v>270</v>
      </c>
    </row>
    <row r="16" spans="1:12" ht="15">
      <c r="A16" s="11">
        <v>3</v>
      </c>
      <c r="B16" s="11">
        <v>1</v>
      </c>
      <c r="C16" s="11" t="s">
        <v>7</v>
      </c>
      <c r="D16" s="11" t="s">
        <v>8</v>
      </c>
      <c r="E16" s="11">
        <v>1986</v>
      </c>
      <c r="F16" s="11" t="str">
        <f t="shared" si="0"/>
        <v>A</v>
      </c>
      <c r="G16" s="11" t="s">
        <v>242</v>
      </c>
      <c r="H16" s="12">
        <v>1.1805555555555556</v>
      </c>
      <c r="I16" s="18">
        <f t="shared" si="1"/>
        <v>28</v>
      </c>
      <c r="J16" s="19">
        <f>LOOKUP(I16,WAVA!$A$1:$CV$2)</f>
        <v>0.9999</v>
      </c>
      <c r="K16" s="20">
        <f t="shared" si="2"/>
        <v>1.1804375</v>
      </c>
      <c r="L16" s="19" t="s">
        <v>271</v>
      </c>
    </row>
    <row r="17" spans="1:12" ht="15">
      <c r="A17" s="11">
        <v>9</v>
      </c>
      <c r="B17" s="11">
        <v>53</v>
      </c>
      <c r="C17" s="11" t="s">
        <v>25</v>
      </c>
      <c r="D17" s="11" t="s">
        <v>239</v>
      </c>
      <c r="E17" s="11">
        <v>1997</v>
      </c>
      <c r="F17" s="11" t="str">
        <f t="shared" si="0"/>
        <v>A</v>
      </c>
      <c r="G17" s="11" t="s">
        <v>49</v>
      </c>
      <c r="H17" s="12">
        <v>1.2437500000000001</v>
      </c>
      <c r="I17" s="18">
        <f t="shared" si="1"/>
        <v>17</v>
      </c>
      <c r="J17" s="19">
        <f>LOOKUP(I17,WAVA!$A$1:$CV$2)</f>
        <v>0.955</v>
      </c>
      <c r="K17" s="20">
        <f t="shared" si="2"/>
        <v>1.18778125</v>
      </c>
      <c r="L17" s="19" t="s">
        <v>272</v>
      </c>
    </row>
    <row r="18" spans="1:12" ht="15">
      <c r="A18" s="11">
        <v>25</v>
      </c>
      <c r="B18" s="11">
        <v>39</v>
      </c>
      <c r="C18" s="11" t="s">
        <v>163</v>
      </c>
      <c r="D18" s="11" t="s">
        <v>164</v>
      </c>
      <c r="E18" s="11">
        <v>1964</v>
      </c>
      <c r="F18" s="11" t="str">
        <f t="shared" si="0"/>
        <v>C</v>
      </c>
      <c r="G18" s="11" t="s">
        <v>165</v>
      </c>
      <c r="H18" s="12">
        <v>1.386111111111111</v>
      </c>
      <c r="I18" s="18">
        <f t="shared" si="1"/>
        <v>50</v>
      </c>
      <c r="J18" s="19">
        <f>LOOKUP(I18,WAVA!$A$1:$CV$2)</f>
        <v>0.8747</v>
      </c>
      <c r="K18" s="20">
        <f t="shared" si="2"/>
        <v>1.212431388888889</v>
      </c>
      <c r="L18" s="19" t="s">
        <v>273</v>
      </c>
    </row>
    <row r="19" spans="1:12" ht="15">
      <c r="A19" s="11">
        <v>23</v>
      </c>
      <c r="B19" s="11">
        <v>72</v>
      </c>
      <c r="C19" s="11" t="s">
        <v>197</v>
      </c>
      <c r="D19" s="11" t="s">
        <v>129</v>
      </c>
      <c r="E19" s="11">
        <v>1965</v>
      </c>
      <c r="F19" s="11" t="str">
        <f t="shared" si="0"/>
        <v>B</v>
      </c>
      <c r="G19" s="11" t="s">
        <v>40</v>
      </c>
      <c r="H19" s="12">
        <v>1.3756944444444443</v>
      </c>
      <c r="I19" s="18">
        <f t="shared" si="1"/>
        <v>49</v>
      </c>
      <c r="J19" s="19">
        <f>LOOKUP(I19,WAVA!$A$1:$CV$2)</f>
        <v>0.8817</v>
      </c>
      <c r="K19" s="20">
        <f t="shared" si="2"/>
        <v>1.2129497916666667</v>
      </c>
      <c r="L19" s="19" t="s">
        <v>274</v>
      </c>
    </row>
    <row r="20" spans="1:12" ht="15">
      <c r="A20" s="11">
        <v>13</v>
      </c>
      <c r="B20" s="11">
        <v>97</v>
      </c>
      <c r="C20" s="11" t="s">
        <v>34</v>
      </c>
      <c r="D20" s="11" t="s">
        <v>35</v>
      </c>
      <c r="E20" s="11">
        <v>1974</v>
      </c>
      <c r="F20" s="11" t="str">
        <f t="shared" si="0"/>
        <v>B</v>
      </c>
      <c r="G20" s="11" t="s">
        <v>36</v>
      </c>
      <c r="H20" s="12">
        <v>1.2861111111111112</v>
      </c>
      <c r="I20" s="18">
        <f t="shared" si="1"/>
        <v>40</v>
      </c>
      <c r="J20" s="19">
        <f>LOOKUP(I20,WAVA!$A$1:$CV$2)</f>
        <v>0.9451</v>
      </c>
      <c r="K20" s="20">
        <f t="shared" si="2"/>
        <v>1.2155036111111113</v>
      </c>
      <c r="L20" s="19" t="s">
        <v>275</v>
      </c>
    </row>
    <row r="21" spans="1:12" ht="15">
      <c r="A21" s="11">
        <v>14</v>
      </c>
      <c r="B21" s="11">
        <v>30</v>
      </c>
      <c r="C21" s="11" t="s">
        <v>25</v>
      </c>
      <c r="D21" s="11" t="s">
        <v>26</v>
      </c>
      <c r="E21" s="11">
        <v>1972</v>
      </c>
      <c r="F21" s="11" t="str">
        <f t="shared" si="0"/>
        <v>B</v>
      </c>
      <c r="G21" s="11" t="s">
        <v>27</v>
      </c>
      <c r="H21" s="12">
        <v>1.3083333333333333</v>
      </c>
      <c r="I21" s="18">
        <f t="shared" si="1"/>
        <v>42</v>
      </c>
      <c r="J21" s="19">
        <f>LOOKUP(I21,WAVA!$A$1:$CV$2)</f>
        <v>0.931</v>
      </c>
      <c r="K21" s="20">
        <f t="shared" si="2"/>
        <v>1.2180583333333335</v>
      </c>
      <c r="L21" s="19" t="s">
        <v>276</v>
      </c>
    </row>
    <row r="22" spans="1:12" ht="15">
      <c r="A22" s="11">
        <v>28</v>
      </c>
      <c r="B22" s="11">
        <v>27</v>
      </c>
      <c r="C22" s="11" t="s">
        <v>58</v>
      </c>
      <c r="D22" s="11" t="s">
        <v>59</v>
      </c>
      <c r="E22" s="11">
        <v>1964</v>
      </c>
      <c r="F22" s="11" t="str">
        <f t="shared" si="0"/>
        <v>C</v>
      </c>
      <c r="G22" s="11"/>
      <c r="H22" s="12">
        <v>1.4076388888888889</v>
      </c>
      <c r="I22" s="18">
        <f t="shared" si="1"/>
        <v>50</v>
      </c>
      <c r="J22" s="19">
        <f>LOOKUP(I22,WAVA!$A$1:$CV$2)</f>
        <v>0.8747</v>
      </c>
      <c r="K22" s="20">
        <f t="shared" si="2"/>
        <v>1.2312617361111111</v>
      </c>
      <c r="L22" s="19" t="s">
        <v>277</v>
      </c>
    </row>
    <row r="23" spans="1:12" ht="15">
      <c r="A23" s="7">
        <v>50</v>
      </c>
      <c r="B23" s="11">
        <v>92</v>
      </c>
      <c r="C23" s="11" t="s">
        <v>183</v>
      </c>
      <c r="D23" s="11" t="s">
        <v>184</v>
      </c>
      <c r="E23" s="11">
        <v>1951</v>
      </c>
      <c r="F23" s="11" t="str">
        <f t="shared" si="0"/>
        <v>D</v>
      </c>
      <c r="G23" s="11" t="s">
        <v>16</v>
      </c>
      <c r="H23" s="6">
        <v>1.5777777777777777</v>
      </c>
      <c r="I23" s="18">
        <f t="shared" si="1"/>
        <v>63</v>
      </c>
      <c r="J23" s="19">
        <f>LOOKUP(I23,WAVA!$A$1:$CV$2)</f>
        <v>0.7832</v>
      </c>
      <c r="K23" s="20">
        <f t="shared" si="2"/>
        <v>1.2357155555555555</v>
      </c>
      <c r="L23" s="19" t="s">
        <v>278</v>
      </c>
    </row>
    <row r="24" spans="1:12" ht="15">
      <c r="A24" s="11">
        <v>73</v>
      </c>
      <c r="B24" s="11">
        <v>84</v>
      </c>
      <c r="C24" s="11" t="s">
        <v>34</v>
      </c>
      <c r="D24" s="11" t="s">
        <v>46</v>
      </c>
      <c r="E24" s="11">
        <v>1939</v>
      </c>
      <c r="F24" s="11" t="str">
        <f t="shared" si="0"/>
        <v>D</v>
      </c>
      <c r="G24" s="11" t="s">
        <v>210</v>
      </c>
      <c r="H24" s="12">
        <v>1.8159722222222223</v>
      </c>
      <c r="I24" s="18">
        <f t="shared" si="1"/>
        <v>75</v>
      </c>
      <c r="J24" s="19">
        <f>LOOKUP(I24,WAVA!$A$1:$CV$2)</f>
        <v>0.6808</v>
      </c>
      <c r="K24" s="20">
        <f t="shared" si="2"/>
        <v>1.236313888888889</v>
      </c>
      <c r="L24" s="19" t="s">
        <v>279</v>
      </c>
    </row>
    <row r="25" spans="1:12" ht="15">
      <c r="A25" s="11">
        <v>8</v>
      </c>
      <c r="B25" s="11">
        <v>66</v>
      </c>
      <c r="C25" s="11" t="s">
        <v>229</v>
      </c>
      <c r="D25" s="11" t="s">
        <v>230</v>
      </c>
      <c r="E25" s="11">
        <v>1983</v>
      </c>
      <c r="F25" s="11" t="str">
        <f t="shared" si="0"/>
        <v>A</v>
      </c>
      <c r="G25" s="11" t="s">
        <v>231</v>
      </c>
      <c r="H25" s="12">
        <v>1.242361111111111</v>
      </c>
      <c r="I25" s="18">
        <f t="shared" si="1"/>
        <v>31</v>
      </c>
      <c r="J25" s="19">
        <f>LOOKUP(I25,WAVA!$A$1:$CV$2)</f>
        <v>0.9952</v>
      </c>
      <c r="K25" s="20">
        <f t="shared" si="2"/>
        <v>1.2363977777777777</v>
      </c>
      <c r="L25" s="19" t="s">
        <v>280</v>
      </c>
    </row>
    <row r="26" spans="1:12" ht="15">
      <c r="A26" s="11">
        <v>15</v>
      </c>
      <c r="B26" s="11">
        <v>81</v>
      </c>
      <c r="C26" s="11" t="s">
        <v>82</v>
      </c>
      <c r="D26" s="11" t="s">
        <v>116</v>
      </c>
      <c r="E26" s="11">
        <v>1998</v>
      </c>
      <c r="F26" s="11" t="str">
        <f t="shared" si="0"/>
        <v>A</v>
      </c>
      <c r="G26" s="11" t="s">
        <v>242</v>
      </c>
      <c r="H26" s="12">
        <v>1.3145833333333334</v>
      </c>
      <c r="I26" s="18">
        <f t="shared" si="1"/>
        <v>16</v>
      </c>
      <c r="J26" s="19">
        <f>LOOKUP(I26,WAVA!$A$1:$CV$2)</f>
        <v>0.9419</v>
      </c>
      <c r="K26" s="20">
        <f t="shared" si="2"/>
        <v>1.2382060416666667</v>
      </c>
      <c r="L26" s="19" t="s">
        <v>281</v>
      </c>
    </row>
    <row r="27" spans="1:12" ht="15">
      <c r="A27" s="11">
        <v>26</v>
      </c>
      <c r="B27" s="11">
        <v>70</v>
      </c>
      <c r="C27" s="11" t="s">
        <v>205</v>
      </c>
      <c r="D27" s="11" t="s">
        <v>206</v>
      </c>
      <c r="E27" s="11">
        <v>1966</v>
      </c>
      <c r="F27" s="11" t="str">
        <f t="shared" si="0"/>
        <v>B</v>
      </c>
      <c r="G27" s="11" t="s">
        <v>36</v>
      </c>
      <c r="H27" s="12">
        <v>1.3993055555555556</v>
      </c>
      <c r="I27" s="18">
        <f t="shared" si="1"/>
        <v>48</v>
      </c>
      <c r="J27" s="19">
        <f>LOOKUP(I27,WAVA!$A$1:$CV$2)</f>
        <v>0.8888</v>
      </c>
      <c r="K27" s="20">
        <f t="shared" si="2"/>
        <v>1.2437027777777778</v>
      </c>
      <c r="L27" s="19" t="s">
        <v>282</v>
      </c>
    </row>
    <row r="28" spans="1:12" ht="15">
      <c r="A28" s="11">
        <v>10</v>
      </c>
      <c r="B28" s="11">
        <v>74</v>
      </c>
      <c r="C28" s="11" t="s">
        <v>14</v>
      </c>
      <c r="D28" s="11" t="s">
        <v>15</v>
      </c>
      <c r="E28" s="11">
        <v>1986</v>
      </c>
      <c r="F28" s="11" t="str">
        <f t="shared" si="0"/>
        <v>A</v>
      </c>
      <c r="G28" s="11" t="s">
        <v>16</v>
      </c>
      <c r="H28" s="12">
        <v>1.2458333333333333</v>
      </c>
      <c r="I28" s="18">
        <f t="shared" si="1"/>
        <v>28</v>
      </c>
      <c r="J28" s="19">
        <f>LOOKUP(I28,WAVA!$A$1:$CV$2)</f>
        <v>0.9999</v>
      </c>
      <c r="K28" s="20">
        <f t="shared" si="2"/>
        <v>1.24570875</v>
      </c>
      <c r="L28" s="19" t="s">
        <v>283</v>
      </c>
    </row>
    <row r="29" spans="1:12" ht="15">
      <c r="A29" s="11">
        <v>11</v>
      </c>
      <c r="B29" s="11">
        <v>57</v>
      </c>
      <c r="C29" s="11" t="s">
        <v>19</v>
      </c>
      <c r="D29" s="11" t="s">
        <v>20</v>
      </c>
      <c r="E29" s="11">
        <v>1984</v>
      </c>
      <c r="F29" s="11" t="str">
        <f t="shared" si="0"/>
        <v>A</v>
      </c>
      <c r="G29" s="11" t="s">
        <v>178</v>
      </c>
      <c r="H29" s="12">
        <v>1.2555555555555555</v>
      </c>
      <c r="I29" s="18">
        <f t="shared" si="1"/>
        <v>30</v>
      </c>
      <c r="J29" s="19">
        <f>LOOKUP(I29,WAVA!$A$1:$CV$2)</f>
        <v>0.9975</v>
      </c>
      <c r="K29" s="20">
        <f t="shared" si="2"/>
        <v>1.2524166666666667</v>
      </c>
      <c r="L29" s="19" t="s">
        <v>284</v>
      </c>
    </row>
    <row r="30" spans="1:12" ht="15">
      <c r="A30" s="11">
        <v>19</v>
      </c>
      <c r="B30" s="11">
        <v>78</v>
      </c>
      <c r="C30" s="11" t="s">
        <v>23</v>
      </c>
      <c r="D30" s="11" t="s">
        <v>225</v>
      </c>
      <c r="E30" s="11">
        <v>1973</v>
      </c>
      <c r="F30" s="11" t="str">
        <f t="shared" si="0"/>
        <v>B</v>
      </c>
      <c r="G30" s="11" t="s">
        <v>226</v>
      </c>
      <c r="H30" s="12">
        <v>1.3499999999999999</v>
      </c>
      <c r="I30" s="18">
        <f t="shared" si="1"/>
        <v>41</v>
      </c>
      <c r="J30" s="19">
        <f>LOOKUP(I30,WAVA!$A$1:$CV$2)</f>
        <v>0.938</v>
      </c>
      <c r="K30" s="20">
        <f t="shared" si="2"/>
        <v>1.2662999999999998</v>
      </c>
      <c r="L30" s="19" t="s">
        <v>285</v>
      </c>
    </row>
    <row r="31" spans="1:12" ht="15">
      <c r="A31" s="11">
        <v>27</v>
      </c>
      <c r="B31" s="11">
        <v>22</v>
      </c>
      <c r="C31" s="11" t="s">
        <v>43</v>
      </c>
      <c r="D31" s="11" t="s">
        <v>44</v>
      </c>
      <c r="E31" s="11">
        <v>1970</v>
      </c>
      <c r="F31" s="11" t="str">
        <f t="shared" si="0"/>
        <v>B</v>
      </c>
      <c r="G31" s="11" t="s">
        <v>178</v>
      </c>
      <c r="H31" s="12">
        <v>1.4069444444444443</v>
      </c>
      <c r="I31" s="18">
        <f t="shared" si="1"/>
        <v>44</v>
      </c>
      <c r="J31" s="19">
        <f>LOOKUP(I31,WAVA!$A$1:$CV$2)</f>
        <v>0.9169</v>
      </c>
      <c r="K31" s="20">
        <f t="shared" si="2"/>
        <v>1.290027361111111</v>
      </c>
      <c r="L31" s="19" t="s">
        <v>286</v>
      </c>
    </row>
    <row r="32" spans="1:12" ht="15">
      <c r="A32" s="11">
        <v>39</v>
      </c>
      <c r="B32" s="11">
        <v>65</v>
      </c>
      <c r="C32" s="11" t="s">
        <v>50</v>
      </c>
      <c r="D32" s="11" t="s">
        <v>46</v>
      </c>
      <c r="E32" s="11">
        <v>1965</v>
      </c>
      <c r="F32" s="11" t="str">
        <f t="shared" si="0"/>
        <v>B</v>
      </c>
      <c r="G32" s="11" t="s">
        <v>65</v>
      </c>
      <c r="H32" s="12">
        <v>1.479861111111111</v>
      </c>
      <c r="I32" s="18">
        <f t="shared" si="1"/>
        <v>49</v>
      </c>
      <c r="J32" s="19">
        <f>LOOKUP(I32,WAVA!$A$1:$CV$2)</f>
        <v>0.8817</v>
      </c>
      <c r="K32" s="20">
        <f t="shared" si="2"/>
        <v>1.3047935416666667</v>
      </c>
      <c r="L32" s="19" t="s">
        <v>287</v>
      </c>
    </row>
    <row r="33" spans="1:12" ht="15">
      <c r="A33" s="11">
        <v>31</v>
      </c>
      <c r="B33" s="11">
        <v>61</v>
      </c>
      <c r="C33" s="11" t="s">
        <v>47</v>
      </c>
      <c r="D33" s="11" t="s">
        <v>48</v>
      </c>
      <c r="E33" s="11">
        <v>1971</v>
      </c>
      <c r="F33" s="11" t="str">
        <f t="shared" si="0"/>
        <v>B</v>
      </c>
      <c r="G33" s="11" t="s">
        <v>40</v>
      </c>
      <c r="H33" s="12">
        <v>1.4229166666666666</v>
      </c>
      <c r="I33" s="18">
        <f t="shared" si="1"/>
        <v>43</v>
      </c>
      <c r="J33" s="19">
        <f>LOOKUP(I33,WAVA!$A$1:$CV$2)</f>
        <v>0.924</v>
      </c>
      <c r="K33" s="20">
        <f t="shared" si="2"/>
        <v>1.314775</v>
      </c>
      <c r="L33" s="19" t="s">
        <v>288</v>
      </c>
    </row>
    <row r="34" spans="1:12" ht="15">
      <c r="A34" s="11">
        <v>30</v>
      </c>
      <c r="B34" s="11">
        <v>89</v>
      </c>
      <c r="C34" s="11" t="s">
        <v>21</v>
      </c>
      <c r="D34" s="11" t="s">
        <v>57</v>
      </c>
      <c r="E34" s="11">
        <v>1972</v>
      </c>
      <c r="F34" s="11" t="str">
        <f t="shared" si="0"/>
        <v>B</v>
      </c>
      <c r="G34" s="11" t="s">
        <v>16</v>
      </c>
      <c r="H34" s="12">
        <v>1.4159722222222222</v>
      </c>
      <c r="I34" s="18">
        <f t="shared" si="1"/>
        <v>42</v>
      </c>
      <c r="J34" s="19">
        <f>LOOKUP(I34,WAVA!$A$1:$CV$2)</f>
        <v>0.931</v>
      </c>
      <c r="K34" s="20">
        <f t="shared" si="2"/>
        <v>1.3182701388888889</v>
      </c>
      <c r="L34" s="19" t="s">
        <v>289</v>
      </c>
    </row>
    <row r="35" spans="1:12" ht="15">
      <c r="A35" s="11">
        <v>53</v>
      </c>
      <c r="B35" s="11">
        <v>45</v>
      </c>
      <c r="C35" s="11" t="s">
        <v>77</v>
      </c>
      <c r="D35" s="11" t="s">
        <v>81</v>
      </c>
      <c r="E35" s="11">
        <v>1958</v>
      </c>
      <c r="F35" s="11" t="str">
        <f t="shared" si="0"/>
        <v>C</v>
      </c>
      <c r="G35" s="11" t="s">
        <v>24</v>
      </c>
      <c r="H35" s="12">
        <v>1.5847222222222221</v>
      </c>
      <c r="I35" s="18">
        <f t="shared" si="1"/>
        <v>56</v>
      </c>
      <c r="J35" s="19">
        <f>LOOKUP(I35,WAVA!$A$1:$CV$2)</f>
        <v>0.8324</v>
      </c>
      <c r="K35" s="20">
        <f t="shared" si="2"/>
        <v>1.3191227777777779</v>
      </c>
      <c r="L35" s="19" t="s">
        <v>290</v>
      </c>
    </row>
    <row r="36" spans="1:12" ht="15">
      <c r="A36" s="11">
        <v>32</v>
      </c>
      <c r="B36" s="11">
        <v>82</v>
      </c>
      <c r="C36" s="11" t="s">
        <v>21</v>
      </c>
      <c r="D36" s="11" t="s">
        <v>201</v>
      </c>
      <c r="E36" s="11">
        <v>1971</v>
      </c>
      <c r="F36" s="11" t="str">
        <f t="shared" si="0"/>
        <v>B</v>
      </c>
      <c r="G36" s="11" t="s">
        <v>202</v>
      </c>
      <c r="H36" s="12">
        <v>1.4305555555555556</v>
      </c>
      <c r="I36" s="18">
        <f t="shared" si="1"/>
        <v>43</v>
      </c>
      <c r="J36" s="19">
        <f>LOOKUP(I36,WAVA!$A$1:$CV$2)</f>
        <v>0.924</v>
      </c>
      <c r="K36" s="20">
        <f t="shared" si="2"/>
        <v>1.3218333333333334</v>
      </c>
      <c r="L36" s="19" t="s">
        <v>291</v>
      </c>
    </row>
    <row r="37" spans="1:12" ht="15">
      <c r="A37" s="11">
        <v>68</v>
      </c>
      <c r="B37" s="11">
        <v>51</v>
      </c>
      <c r="C37" s="11" t="s">
        <v>34</v>
      </c>
      <c r="D37" s="11" t="s">
        <v>85</v>
      </c>
      <c r="E37" s="11">
        <v>1948</v>
      </c>
      <c r="F37" s="11" t="str">
        <f t="shared" si="0"/>
        <v>D</v>
      </c>
      <c r="G37" s="11" t="s">
        <v>60</v>
      </c>
      <c r="H37" s="12">
        <v>1.7347222222222223</v>
      </c>
      <c r="I37" s="18">
        <f t="shared" si="1"/>
        <v>66</v>
      </c>
      <c r="J37" s="19">
        <f>LOOKUP(I37,WAVA!$A$1:$CV$2)</f>
        <v>0.762</v>
      </c>
      <c r="K37" s="20">
        <f t="shared" si="2"/>
        <v>1.3218583333333334</v>
      </c>
      <c r="L37" s="19" t="s">
        <v>292</v>
      </c>
    </row>
    <row r="38" spans="1:12" ht="15">
      <c r="A38" s="11">
        <v>17</v>
      </c>
      <c r="B38" s="11">
        <v>36</v>
      </c>
      <c r="C38" s="11" t="s">
        <v>10</v>
      </c>
      <c r="D38" s="11" t="s">
        <v>37</v>
      </c>
      <c r="E38" s="11">
        <v>1989</v>
      </c>
      <c r="F38" s="11" t="str">
        <f t="shared" si="0"/>
        <v>A</v>
      </c>
      <c r="G38" s="11" t="s">
        <v>16</v>
      </c>
      <c r="H38" s="12">
        <v>1.3243055555555556</v>
      </c>
      <c r="I38" s="18">
        <f t="shared" si="1"/>
        <v>25</v>
      </c>
      <c r="J38" s="19">
        <f>LOOKUP(I38,WAVA!$A$1:$CV$2)</f>
        <v>1</v>
      </c>
      <c r="K38" s="20">
        <f t="shared" si="2"/>
        <v>1.3243055555555556</v>
      </c>
      <c r="L38" s="19" t="s">
        <v>293</v>
      </c>
    </row>
    <row r="39" spans="1:12" ht="15">
      <c r="A39" s="11">
        <v>55</v>
      </c>
      <c r="B39" s="11">
        <v>94</v>
      </c>
      <c r="C39" s="11" t="s">
        <v>73</v>
      </c>
      <c r="D39" s="11" t="s">
        <v>120</v>
      </c>
      <c r="E39" s="11">
        <v>1958</v>
      </c>
      <c r="F39" s="11" t="str">
        <f aca="true" t="shared" si="3" ref="F39:F70">IF(E39&lt;=1954,"D",IF(E39&lt;=1964,"C",IF(E39&lt;=1974,"B","A")))</f>
        <v>C</v>
      </c>
      <c r="G39" s="11" t="s">
        <v>182</v>
      </c>
      <c r="H39" s="12">
        <v>1.5930555555555557</v>
      </c>
      <c r="I39" s="18">
        <f aca="true" t="shared" si="4" ref="I39:I70">(2014-E39)</f>
        <v>56</v>
      </c>
      <c r="J39" s="19">
        <f>LOOKUP(I39,WAVA!$A$1:$CV$2)</f>
        <v>0.8324</v>
      </c>
      <c r="K39" s="20">
        <f aca="true" t="shared" si="5" ref="K39:K70">(H39*J39)</f>
        <v>1.3260594444444447</v>
      </c>
      <c r="L39" s="19" t="s">
        <v>294</v>
      </c>
    </row>
    <row r="40" spans="1:12" ht="15">
      <c r="A40" s="11">
        <v>21</v>
      </c>
      <c r="B40" s="11">
        <v>73</v>
      </c>
      <c r="C40" s="11" t="s">
        <v>23</v>
      </c>
      <c r="D40" s="11" t="s">
        <v>31</v>
      </c>
      <c r="E40" s="11">
        <v>1979</v>
      </c>
      <c r="F40" s="11" t="str">
        <f t="shared" si="3"/>
        <v>A</v>
      </c>
      <c r="G40" s="11" t="s">
        <v>178</v>
      </c>
      <c r="H40" s="12">
        <v>1.3604166666666666</v>
      </c>
      <c r="I40" s="18">
        <f t="shared" si="4"/>
        <v>35</v>
      </c>
      <c r="J40" s="19">
        <f>LOOKUP(I40,WAVA!$A$1:$CV$2)</f>
        <v>0.9788</v>
      </c>
      <c r="K40" s="20">
        <f t="shared" si="5"/>
        <v>1.3315758333333332</v>
      </c>
      <c r="L40" s="19" t="s">
        <v>295</v>
      </c>
    </row>
    <row r="41" spans="1:12" ht="15">
      <c r="A41" s="11">
        <v>18</v>
      </c>
      <c r="B41" s="11">
        <v>19</v>
      </c>
      <c r="C41" s="11" t="s">
        <v>32</v>
      </c>
      <c r="D41" s="11" t="s">
        <v>39</v>
      </c>
      <c r="E41" s="11">
        <v>1993</v>
      </c>
      <c r="F41" s="11" t="str">
        <f t="shared" si="3"/>
        <v>A</v>
      </c>
      <c r="G41" s="11" t="s">
        <v>40</v>
      </c>
      <c r="H41" s="12">
        <v>1.3375000000000001</v>
      </c>
      <c r="I41" s="18">
        <f t="shared" si="4"/>
        <v>21</v>
      </c>
      <c r="J41" s="19">
        <f>LOOKUP(I41,WAVA!$A$1:$CV$2)</f>
        <v>0.9961</v>
      </c>
      <c r="K41" s="20">
        <f t="shared" si="5"/>
        <v>1.3322837500000002</v>
      </c>
      <c r="L41" s="19" t="s">
        <v>296</v>
      </c>
    </row>
    <row r="42" spans="1:12" ht="15">
      <c r="A42" s="11">
        <v>43</v>
      </c>
      <c r="B42" s="11">
        <v>47</v>
      </c>
      <c r="C42" s="11" t="s">
        <v>70</v>
      </c>
      <c r="D42" s="11" t="s">
        <v>71</v>
      </c>
      <c r="E42" s="11">
        <v>1963</v>
      </c>
      <c r="F42" s="11" t="str">
        <f t="shared" si="3"/>
        <v>C</v>
      </c>
      <c r="G42" s="11" t="s">
        <v>244</v>
      </c>
      <c r="H42" s="12">
        <v>1.5444444444444445</v>
      </c>
      <c r="I42" s="18">
        <f t="shared" si="4"/>
        <v>51</v>
      </c>
      <c r="J42" s="19">
        <f>LOOKUP(I42,WAVA!$A$1:$CV$2)</f>
        <v>0.8676</v>
      </c>
      <c r="K42" s="20">
        <f t="shared" si="5"/>
        <v>1.33996</v>
      </c>
      <c r="L42" s="19" t="s">
        <v>297</v>
      </c>
    </row>
    <row r="43" spans="1:12" ht="15">
      <c r="A43" s="11">
        <v>47</v>
      </c>
      <c r="B43" s="11">
        <v>69</v>
      </c>
      <c r="C43" s="11" t="s">
        <v>50</v>
      </c>
      <c r="D43" s="11" t="s">
        <v>8</v>
      </c>
      <c r="E43" s="11">
        <v>1962</v>
      </c>
      <c r="F43" s="11" t="str">
        <f t="shared" si="3"/>
        <v>C</v>
      </c>
      <c r="G43" s="11" t="s">
        <v>16</v>
      </c>
      <c r="H43" s="12">
        <v>1.559722222222222</v>
      </c>
      <c r="I43" s="18">
        <f t="shared" si="4"/>
        <v>52</v>
      </c>
      <c r="J43" s="19">
        <f>LOOKUP(I43,WAVA!$A$1:$CV$2)</f>
        <v>0.8606</v>
      </c>
      <c r="K43" s="20">
        <f t="shared" si="5"/>
        <v>1.3422969444444444</v>
      </c>
      <c r="L43" s="19" t="s">
        <v>298</v>
      </c>
    </row>
    <row r="44" spans="1:12" ht="15">
      <c r="A44" s="11">
        <v>85</v>
      </c>
      <c r="B44" s="11">
        <v>49</v>
      </c>
      <c r="C44" s="11" t="s">
        <v>10</v>
      </c>
      <c r="D44" s="11" t="s">
        <v>134</v>
      </c>
      <c r="E44" s="11">
        <v>1937</v>
      </c>
      <c r="F44" s="11" t="str">
        <f t="shared" si="3"/>
        <v>D</v>
      </c>
      <c r="G44" s="11" t="s">
        <v>135</v>
      </c>
      <c r="H44" s="12">
        <v>2.047222222222222</v>
      </c>
      <c r="I44" s="18">
        <f t="shared" si="4"/>
        <v>77</v>
      </c>
      <c r="J44" s="19">
        <f>LOOKUP(I44,WAVA!$A$1:$CV$2)</f>
        <v>0.6559</v>
      </c>
      <c r="K44" s="20">
        <f t="shared" si="5"/>
        <v>1.3427730555555555</v>
      </c>
      <c r="L44" s="19" t="s">
        <v>299</v>
      </c>
    </row>
    <row r="45" spans="1:12" ht="15">
      <c r="A45" s="11">
        <v>56</v>
      </c>
      <c r="B45" s="11">
        <v>31</v>
      </c>
      <c r="C45" s="11" t="s">
        <v>218</v>
      </c>
      <c r="D45" s="11" t="s">
        <v>219</v>
      </c>
      <c r="E45" s="11">
        <v>1958</v>
      </c>
      <c r="F45" s="11" t="str">
        <f t="shared" si="3"/>
        <v>C</v>
      </c>
      <c r="G45" s="11" t="s">
        <v>220</v>
      </c>
      <c r="H45" s="12">
        <v>1.6145833333333333</v>
      </c>
      <c r="I45" s="18">
        <f t="shared" si="4"/>
        <v>56</v>
      </c>
      <c r="J45" s="19">
        <f>LOOKUP(I45,WAVA!$A$1:$CV$2)</f>
        <v>0.8324</v>
      </c>
      <c r="K45" s="20">
        <f t="shared" si="5"/>
        <v>1.3439791666666667</v>
      </c>
      <c r="L45" s="19" t="s">
        <v>300</v>
      </c>
    </row>
    <row r="46" spans="1:12" ht="15">
      <c r="A46" s="11">
        <v>20</v>
      </c>
      <c r="B46" s="11">
        <v>55</v>
      </c>
      <c r="C46" s="11" t="s">
        <v>21</v>
      </c>
      <c r="D46" s="11" t="s">
        <v>22</v>
      </c>
      <c r="E46" s="11">
        <v>1983</v>
      </c>
      <c r="F46" s="11" t="str">
        <f t="shared" si="3"/>
        <v>A</v>
      </c>
      <c r="G46" s="11" t="s">
        <v>16</v>
      </c>
      <c r="H46" s="12">
        <v>1.3506944444444444</v>
      </c>
      <c r="I46" s="18">
        <f t="shared" si="4"/>
        <v>31</v>
      </c>
      <c r="J46" s="19">
        <f>LOOKUP(I46,WAVA!$A$1:$CV$2)</f>
        <v>0.9952</v>
      </c>
      <c r="K46" s="20">
        <f t="shared" si="5"/>
        <v>1.344211111111111</v>
      </c>
      <c r="L46" s="19" t="s">
        <v>301</v>
      </c>
    </row>
    <row r="47" spans="1:12" ht="15">
      <c r="A47" s="11">
        <v>24</v>
      </c>
      <c r="B47" s="11">
        <v>56</v>
      </c>
      <c r="C47" s="11" t="s">
        <v>55</v>
      </c>
      <c r="D47" s="11" t="s">
        <v>222</v>
      </c>
      <c r="E47" s="11">
        <v>1979</v>
      </c>
      <c r="F47" s="11" t="str">
        <f t="shared" si="3"/>
        <v>A</v>
      </c>
      <c r="G47" s="11" t="s">
        <v>221</v>
      </c>
      <c r="H47" s="12">
        <v>1.3805555555555555</v>
      </c>
      <c r="I47" s="18">
        <f t="shared" si="4"/>
        <v>35</v>
      </c>
      <c r="J47" s="19">
        <f>LOOKUP(I47,WAVA!$A$1:$CV$2)</f>
        <v>0.9788</v>
      </c>
      <c r="K47" s="20">
        <f t="shared" si="5"/>
        <v>1.3512877777777779</v>
      </c>
      <c r="L47" s="19" t="s">
        <v>302</v>
      </c>
    </row>
    <row r="48" spans="1:12" ht="15">
      <c r="A48" s="11">
        <v>22</v>
      </c>
      <c r="B48" s="11">
        <v>32</v>
      </c>
      <c r="C48" s="11" t="s">
        <v>55</v>
      </c>
      <c r="D48" s="11" t="s">
        <v>209</v>
      </c>
      <c r="E48" s="11">
        <v>1983</v>
      </c>
      <c r="F48" s="11" t="str">
        <f t="shared" si="3"/>
        <v>A</v>
      </c>
      <c r="G48" s="11" t="s">
        <v>208</v>
      </c>
      <c r="H48" s="12">
        <v>1.3687500000000001</v>
      </c>
      <c r="I48" s="18">
        <f t="shared" si="4"/>
        <v>31</v>
      </c>
      <c r="J48" s="19">
        <f>LOOKUP(I48,WAVA!$A$1:$CV$2)</f>
        <v>0.9952</v>
      </c>
      <c r="K48" s="20">
        <f t="shared" si="5"/>
        <v>1.3621800000000002</v>
      </c>
      <c r="L48" s="19" t="s">
        <v>303</v>
      </c>
    </row>
    <row r="49" spans="1:12" ht="15">
      <c r="A49" s="11">
        <v>45</v>
      </c>
      <c r="B49" s="11">
        <v>88</v>
      </c>
      <c r="C49" s="11" t="s">
        <v>67</v>
      </c>
      <c r="D49" s="11" t="s">
        <v>68</v>
      </c>
      <c r="E49" s="11">
        <v>1965</v>
      </c>
      <c r="F49" s="11" t="str">
        <f t="shared" si="3"/>
        <v>B</v>
      </c>
      <c r="G49" s="11" t="s">
        <v>69</v>
      </c>
      <c r="H49" s="12">
        <v>1.5506944444444446</v>
      </c>
      <c r="I49" s="18">
        <f t="shared" si="4"/>
        <v>49</v>
      </c>
      <c r="J49" s="19">
        <f>LOOKUP(I49,WAVA!$A$1:$CV$2)</f>
        <v>0.8817</v>
      </c>
      <c r="K49" s="20">
        <f t="shared" si="5"/>
        <v>1.367247291666667</v>
      </c>
      <c r="L49" s="19" t="s">
        <v>304</v>
      </c>
    </row>
    <row r="50" spans="1:12" ht="15">
      <c r="A50" s="11">
        <v>75</v>
      </c>
      <c r="B50" s="11">
        <v>42</v>
      </c>
      <c r="C50" s="11" t="s">
        <v>34</v>
      </c>
      <c r="D50" s="11" t="s">
        <v>360</v>
      </c>
      <c r="E50" s="11">
        <v>1944</v>
      </c>
      <c r="F50" s="11" t="str">
        <f t="shared" si="3"/>
        <v>D</v>
      </c>
      <c r="G50" s="11" t="s">
        <v>133</v>
      </c>
      <c r="H50" s="12">
        <v>1.8701388888888888</v>
      </c>
      <c r="I50" s="18">
        <f t="shared" si="4"/>
        <v>70</v>
      </c>
      <c r="J50" s="19">
        <f>LOOKUP(I50,WAVA!$A$1:$CV$2)</f>
        <v>0.7319</v>
      </c>
      <c r="K50" s="20">
        <f t="shared" si="5"/>
        <v>1.3687546527777776</v>
      </c>
      <c r="L50" s="19" t="s">
        <v>305</v>
      </c>
    </row>
    <row r="51" spans="1:12" ht="15">
      <c r="A51" s="11">
        <v>46</v>
      </c>
      <c r="B51" s="11">
        <v>26</v>
      </c>
      <c r="C51" s="11" t="s">
        <v>23</v>
      </c>
      <c r="D51" s="11" t="s">
        <v>207</v>
      </c>
      <c r="E51" s="11">
        <v>1965</v>
      </c>
      <c r="F51" s="11" t="str">
        <f t="shared" si="3"/>
        <v>B</v>
      </c>
      <c r="G51" s="11" t="s">
        <v>208</v>
      </c>
      <c r="H51" s="12">
        <v>1.5541666666666665</v>
      </c>
      <c r="I51" s="18">
        <f t="shared" si="4"/>
        <v>49</v>
      </c>
      <c r="J51" s="19">
        <f>LOOKUP(I51,WAVA!$A$1:$CV$2)</f>
        <v>0.8817</v>
      </c>
      <c r="K51" s="20">
        <f t="shared" si="5"/>
        <v>1.37030875</v>
      </c>
      <c r="L51" s="19" t="s">
        <v>306</v>
      </c>
    </row>
    <row r="52" spans="1:12" ht="15">
      <c r="A52" s="11">
        <v>52</v>
      </c>
      <c r="B52" s="11">
        <v>85</v>
      </c>
      <c r="C52" s="11" t="s">
        <v>73</v>
      </c>
      <c r="D52" s="11" t="s">
        <v>74</v>
      </c>
      <c r="E52" s="11">
        <v>1965</v>
      </c>
      <c r="F52" s="11" t="str">
        <f t="shared" si="3"/>
        <v>B</v>
      </c>
      <c r="G52" s="11" t="s">
        <v>16</v>
      </c>
      <c r="H52" s="12">
        <v>1.5819444444444446</v>
      </c>
      <c r="I52" s="18">
        <f t="shared" si="4"/>
        <v>49</v>
      </c>
      <c r="J52" s="19">
        <f>LOOKUP(I52,WAVA!$A$1:$CV$2)</f>
        <v>0.8817</v>
      </c>
      <c r="K52" s="20">
        <f t="shared" si="5"/>
        <v>1.3948004166666668</v>
      </c>
      <c r="L52" s="19" t="s">
        <v>307</v>
      </c>
    </row>
    <row r="53" spans="1:12" ht="15">
      <c r="A53" s="11">
        <v>37</v>
      </c>
      <c r="B53" s="11">
        <v>91</v>
      </c>
      <c r="C53" s="11" t="s">
        <v>62</v>
      </c>
      <c r="D53" s="11" t="s">
        <v>63</v>
      </c>
      <c r="E53" s="11">
        <v>1974</v>
      </c>
      <c r="F53" s="11" t="str">
        <f t="shared" si="3"/>
        <v>B</v>
      </c>
      <c r="G53" s="11" t="s">
        <v>16</v>
      </c>
      <c r="H53" s="12">
        <v>1.4770833333333335</v>
      </c>
      <c r="I53" s="18">
        <f t="shared" si="4"/>
        <v>40</v>
      </c>
      <c r="J53" s="19">
        <f>LOOKUP(I53,WAVA!$A$1:$CV$2)</f>
        <v>0.9451</v>
      </c>
      <c r="K53" s="20">
        <f t="shared" si="5"/>
        <v>1.3959914583333335</v>
      </c>
      <c r="L53" s="19" t="s">
        <v>308</v>
      </c>
    </row>
    <row r="54" spans="1:12" ht="15">
      <c r="A54" s="11">
        <v>81</v>
      </c>
      <c r="B54" s="11">
        <v>95</v>
      </c>
      <c r="C54" s="11" t="s">
        <v>28</v>
      </c>
      <c r="D54" s="11" t="s">
        <v>129</v>
      </c>
      <c r="E54" s="11">
        <v>1944</v>
      </c>
      <c r="F54" s="11" t="str">
        <f t="shared" si="3"/>
        <v>D</v>
      </c>
      <c r="G54" s="11" t="s">
        <v>130</v>
      </c>
      <c r="H54" s="12">
        <v>1.9159722222222222</v>
      </c>
      <c r="I54" s="18">
        <f t="shared" si="4"/>
        <v>70</v>
      </c>
      <c r="J54" s="19">
        <f>LOOKUP(I54,WAVA!$A$1:$CV$2)</f>
        <v>0.7319</v>
      </c>
      <c r="K54" s="20">
        <f t="shared" si="5"/>
        <v>1.4023000694444445</v>
      </c>
      <c r="L54" s="19" t="s">
        <v>309</v>
      </c>
    </row>
    <row r="55" spans="1:12" ht="15">
      <c r="A55" s="11">
        <v>49</v>
      </c>
      <c r="B55" s="11">
        <v>67</v>
      </c>
      <c r="C55" s="11" t="s">
        <v>34</v>
      </c>
      <c r="D55" s="11" t="s">
        <v>75</v>
      </c>
      <c r="E55" s="11">
        <v>1967</v>
      </c>
      <c r="F55" s="11" t="str">
        <f t="shared" si="3"/>
        <v>B</v>
      </c>
      <c r="G55" s="11" t="s">
        <v>72</v>
      </c>
      <c r="H55" s="12">
        <v>1.5708333333333335</v>
      </c>
      <c r="I55" s="18">
        <f t="shared" si="4"/>
        <v>47</v>
      </c>
      <c r="J55" s="19">
        <f>LOOKUP(I55,WAVA!$A$1:$CV$2)</f>
        <v>0.8958</v>
      </c>
      <c r="K55" s="20">
        <f t="shared" si="5"/>
        <v>1.4071525000000003</v>
      </c>
      <c r="L55" s="19" t="s">
        <v>310</v>
      </c>
    </row>
    <row r="56" spans="1:12" ht="15">
      <c r="A56" s="11">
        <v>40</v>
      </c>
      <c r="B56" s="11">
        <v>98</v>
      </c>
      <c r="C56" s="11" t="s">
        <v>23</v>
      </c>
      <c r="D56" s="11" t="s">
        <v>118</v>
      </c>
      <c r="E56" s="11">
        <v>1973</v>
      </c>
      <c r="F56" s="11" t="str">
        <f t="shared" si="3"/>
        <v>B</v>
      </c>
      <c r="G56" s="11" t="s">
        <v>36</v>
      </c>
      <c r="H56" s="12">
        <v>1.5097222222222222</v>
      </c>
      <c r="I56" s="18">
        <f t="shared" si="4"/>
        <v>41</v>
      </c>
      <c r="J56" s="19">
        <f>LOOKUP(I56,WAVA!$A$1:$CV$2)</f>
        <v>0.938</v>
      </c>
      <c r="K56" s="20">
        <f t="shared" si="5"/>
        <v>1.4161194444444443</v>
      </c>
      <c r="L56" s="19" t="s">
        <v>311</v>
      </c>
    </row>
    <row r="57" spans="1:12" ht="15">
      <c r="A57" s="11">
        <v>42</v>
      </c>
      <c r="B57" s="11">
        <v>50</v>
      </c>
      <c r="C57" s="11" t="s">
        <v>23</v>
      </c>
      <c r="D57" s="11" t="s">
        <v>66</v>
      </c>
      <c r="E57" s="11">
        <v>1971</v>
      </c>
      <c r="F57" s="11" t="str">
        <f t="shared" si="3"/>
        <v>B</v>
      </c>
      <c r="G57" s="11" t="s">
        <v>90</v>
      </c>
      <c r="H57" s="12">
        <v>1.5326388888888889</v>
      </c>
      <c r="I57" s="18">
        <f t="shared" si="4"/>
        <v>43</v>
      </c>
      <c r="J57" s="19">
        <f>LOOKUP(I57,WAVA!$A$1:$CV$2)</f>
        <v>0.924</v>
      </c>
      <c r="K57" s="20">
        <f t="shared" si="5"/>
        <v>1.4161583333333334</v>
      </c>
      <c r="L57" s="19" t="s">
        <v>312</v>
      </c>
    </row>
    <row r="58" spans="1:12" ht="15">
      <c r="A58" s="11">
        <v>34</v>
      </c>
      <c r="B58" s="11">
        <v>93</v>
      </c>
      <c r="C58" s="11" t="s">
        <v>61</v>
      </c>
      <c r="D58" s="11" t="s">
        <v>357</v>
      </c>
      <c r="E58" s="11">
        <v>1978</v>
      </c>
      <c r="F58" s="11" t="str">
        <f t="shared" si="3"/>
        <v>A</v>
      </c>
      <c r="G58" s="11" t="s">
        <v>185</v>
      </c>
      <c r="H58" s="12">
        <v>1.4597222222222221</v>
      </c>
      <c r="I58" s="18">
        <f t="shared" si="4"/>
        <v>36</v>
      </c>
      <c r="J58" s="19">
        <f>LOOKUP(I58,WAVA!$A$1:$CV$2)</f>
        <v>0.9729</v>
      </c>
      <c r="K58" s="20">
        <f t="shared" si="5"/>
        <v>1.42016375</v>
      </c>
      <c r="L58" s="19" t="s">
        <v>313</v>
      </c>
    </row>
    <row r="59" spans="1:12" ht="15">
      <c r="A59" s="11">
        <v>66</v>
      </c>
      <c r="B59" s="11">
        <v>99</v>
      </c>
      <c r="C59" s="11" t="s">
        <v>78</v>
      </c>
      <c r="D59" s="11" t="s">
        <v>124</v>
      </c>
      <c r="E59" s="11">
        <v>1958</v>
      </c>
      <c r="F59" s="11" t="str">
        <f t="shared" si="3"/>
        <v>C</v>
      </c>
      <c r="G59" s="11" t="s">
        <v>180</v>
      </c>
      <c r="H59" s="12">
        <v>1.70625</v>
      </c>
      <c r="I59" s="18">
        <f t="shared" si="4"/>
        <v>56</v>
      </c>
      <c r="J59" s="19">
        <f>LOOKUP(I59,WAVA!$A$1:$CV$2)</f>
        <v>0.8324</v>
      </c>
      <c r="K59" s="20">
        <f t="shared" si="5"/>
        <v>1.4202825000000001</v>
      </c>
      <c r="L59" s="19" t="s">
        <v>314</v>
      </c>
    </row>
    <row r="60" spans="1:12" ht="15">
      <c r="A60" s="11">
        <v>35</v>
      </c>
      <c r="B60" s="11">
        <v>60</v>
      </c>
      <c r="C60" s="11" t="s">
        <v>121</v>
      </c>
      <c r="D60" s="11" t="s">
        <v>198</v>
      </c>
      <c r="E60" s="11">
        <v>1978</v>
      </c>
      <c r="F60" s="11" t="str">
        <f t="shared" si="3"/>
        <v>A</v>
      </c>
      <c r="G60" s="11" t="s">
        <v>40</v>
      </c>
      <c r="H60" s="12">
        <v>1.4625000000000001</v>
      </c>
      <c r="I60" s="18">
        <f t="shared" si="4"/>
        <v>36</v>
      </c>
      <c r="J60" s="19">
        <f>LOOKUP(I60,WAVA!$A$1:$CV$2)</f>
        <v>0.9729</v>
      </c>
      <c r="K60" s="20">
        <f t="shared" si="5"/>
        <v>1.4228662500000002</v>
      </c>
      <c r="L60" s="19" t="s">
        <v>315</v>
      </c>
    </row>
    <row r="61" spans="1:12" ht="15">
      <c r="A61" s="11">
        <v>33</v>
      </c>
      <c r="B61" s="11">
        <v>68</v>
      </c>
      <c r="C61" s="11" t="s">
        <v>28</v>
      </c>
      <c r="D61" s="11" t="s">
        <v>48</v>
      </c>
      <c r="E61" s="11">
        <v>1991</v>
      </c>
      <c r="F61" s="11" t="str">
        <f t="shared" si="3"/>
        <v>A</v>
      </c>
      <c r="G61" s="11" t="s">
        <v>40</v>
      </c>
      <c r="H61" s="12">
        <v>1.4305555555555556</v>
      </c>
      <c r="I61" s="18">
        <f t="shared" si="4"/>
        <v>23</v>
      </c>
      <c r="J61" s="19">
        <f>LOOKUP(I61,WAVA!$A$1:$CV$2)</f>
        <v>1</v>
      </c>
      <c r="K61" s="20">
        <f t="shared" si="5"/>
        <v>1.4305555555555556</v>
      </c>
      <c r="L61" s="19" t="s">
        <v>316</v>
      </c>
    </row>
    <row r="62" spans="1:12" ht="15">
      <c r="A62" s="11">
        <v>70</v>
      </c>
      <c r="B62" s="11">
        <v>75</v>
      </c>
      <c r="C62" s="11" t="s">
        <v>45</v>
      </c>
      <c r="D62" s="11" t="s">
        <v>86</v>
      </c>
      <c r="E62" s="11">
        <v>1955</v>
      </c>
      <c r="F62" s="11" t="str">
        <f t="shared" si="3"/>
        <v>C</v>
      </c>
      <c r="G62" s="11" t="s">
        <v>87</v>
      </c>
      <c r="H62" s="12">
        <v>1.7652777777777777</v>
      </c>
      <c r="I62" s="18">
        <f t="shared" si="4"/>
        <v>59</v>
      </c>
      <c r="J62" s="19">
        <f>LOOKUP(I62,WAVA!$A$1:$CV$2)</f>
        <v>0.8113</v>
      </c>
      <c r="K62" s="20">
        <f t="shared" si="5"/>
        <v>1.432169861111111</v>
      </c>
      <c r="L62" s="19" t="s">
        <v>317</v>
      </c>
    </row>
    <row r="63" spans="1:12" ht="15">
      <c r="A63" s="11">
        <v>83</v>
      </c>
      <c r="B63" s="11">
        <v>90</v>
      </c>
      <c r="C63" s="11" t="s">
        <v>150</v>
      </c>
      <c r="D63" s="11" t="s">
        <v>131</v>
      </c>
      <c r="E63" s="11">
        <v>1946</v>
      </c>
      <c r="F63" s="11" t="str">
        <f t="shared" si="3"/>
        <v>D</v>
      </c>
      <c r="G63" s="11" t="s">
        <v>16</v>
      </c>
      <c r="H63" s="12">
        <v>1.9166666666666667</v>
      </c>
      <c r="I63" s="18">
        <f t="shared" si="4"/>
        <v>68</v>
      </c>
      <c r="J63" s="19">
        <f>LOOKUP(I63,WAVA!$A$1:$CV$2)</f>
        <v>0.7479</v>
      </c>
      <c r="K63" s="20">
        <f t="shared" si="5"/>
        <v>1.433475</v>
      </c>
      <c r="L63" s="19" t="s">
        <v>318</v>
      </c>
    </row>
    <row r="64" spans="1:12" ht="15">
      <c r="A64" s="11">
        <v>60</v>
      </c>
      <c r="B64" s="11">
        <v>25</v>
      </c>
      <c r="C64" s="11" t="s">
        <v>10</v>
      </c>
      <c r="D64" s="11" t="s">
        <v>84</v>
      </c>
      <c r="E64" s="11">
        <v>1964</v>
      </c>
      <c r="F64" s="11" t="str">
        <f t="shared" si="3"/>
        <v>C</v>
      </c>
      <c r="G64" s="11" t="s">
        <v>16</v>
      </c>
      <c r="H64" s="12">
        <v>1.6409722222222223</v>
      </c>
      <c r="I64" s="18">
        <f t="shared" si="4"/>
        <v>50</v>
      </c>
      <c r="J64" s="19">
        <f>LOOKUP(I64,WAVA!$A$1:$CV$2)</f>
        <v>0.8747</v>
      </c>
      <c r="K64" s="20">
        <f t="shared" si="5"/>
        <v>1.435358402777778</v>
      </c>
      <c r="L64" s="19" t="s">
        <v>319</v>
      </c>
    </row>
    <row r="65" spans="1:12" ht="15">
      <c r="A65" s="11">
        <v>41</v>
      </c>
      <c r="B65" s="11">
        <v>33</v>
      </c>
      <c r="C65" s="11" t="s">
        <v>38</v>
      </c>
      <c r="D65" s="11" t="s">
        <v>35</v>
      </c>
      <c r="E65" s="11">
        <v>1998</v>
      </c>
      <c r="F65" s="11" t="str">
        <f t="shared" si="3"/>
        <v>A</v>
      </c>
      <c r="G65" s="11" t="s">
        <v>242</v>
      </c>
      <c r="H65" s="12">
        <v>1.5243055555555556</v>
      </c>
      <c r="I65" s="18">
        <f t="shared" si="4"/>
        <v>16</v>
      </c>
      <c r="J65" s="19">
        <f>LOOKUP(I65,WAVA!$A$1:$CV$2)</f>
        <v>0.9419</v>
      </c>
      <c r="K65" s="20">
        <f t="shared" si="5"/>
        <v>1.4357434027777778</v>
      </c>
      <c r="L65" s="19" t="s">
        <v>320</v>
      </c>
    </row>
    <row r="66" spans="1:12" ht="15">
      <c r="A66" s="11">
        <v>80</v>
      </c>
      <c r="B66" s="11">
        <v>200</v>
      </c>
      <c r="C66" s="11" t="s">
        <v>67</v>
      </c>
      <c r="D66" s="11" t="s">
        <v>95</v>
      </c>
      <c r="E66" s="11">
        <v>1949</v>
      </c>
      <c r="F66" s="11" t="str">
        <f t="shared" si="3"/>
        <v>D</v>
      </c>
      <c r="G66" s="11" t="s">
        <v>96</v>
      </c>
      <c r="H66" s="12">
        <v>1.8805555555555555</v>
      </c>
      <c r="I66" s="18">
        <f t="shared" si="4"/>
        <v>65</v>
      </c>
      <c r="J66" s="19">
        <f>LOOKUP(I66,WAVA!$A$1:$CV$2)</f>
        <v>0.7691</v>
      </c>
      <c r="K66" s="20">
        <f t="shared" si="5"/>
        <v>1.4463352777777778</v>
      </c>
      <c r="L66" s="19" t="s">
        <v>321</v>
      </c>
    </row>
    <row r="67" spans="1:12" ht="15">
      <c r="A67" s="11">
        <v>38</v>
      </c>
      <c r="B67" s="11">
        <v>40</v>
      </c>
      <c r="C67" s="11" t="s">
        <v>52</v>
      </c>
      <c r="D67" s="11" t="s">
        <v>53</v>
      </c>
      <c r="E67" s="11">
        <v>1995</v>
      </c>
      <c r="F67" s="11" t="str">
        <f t="shared" si="3"/>
        <v>A</v>
      </c>
      <c r="G67" s="11" t="s">
        <v>54</v>
      </c>
      <c r="H67" s="12">
        <v>1.4777777777777779</v>
      </c>
      <c r="I67" s="18">
        <f t="shared" si="4"/>
        <v>19</v>
      </c>
      <c r="J67" s="19">
        <f>LOOKUP(I67,WAVA!$A$1:$CV$2)</f>
        <v>0.979</v>
      </c>
      <c r="K67" s="20">
        <f t="shared" si="5"/>
        <v>1.4467444444444444</v>
      </c>
      <c r="L67" s="19" t="s">
        <v>322</v>
      </c>
    </row>
    <row r="68" spans="1:12" ht="15">
      <c r="A68" s="11">
        <v>36</v>
      </c>
      <c r="B68" s="11">
        <v>52</v>
      </c>
      <c r="C68" s="11" t="s">
        <v>17</v>
      </c>
      <c r="D68" s="11" t="s">
        <v>64</v>
      </c>
      <c r="E68" s="11">
        <v>1982</v>
      </c>
      <c r="F68" s="11" t="str">
        <f t="shared" si="3"/>
        <v>A</v>
      </c>
      <c r="G68" s="11" t="s">
        <v>227</v>
      </c>
      <c r="H68" s="12">
        <v>1.471527777777778</v>
      </c>
      <c r="I68" s="18">
        <f t="shared" si="4"/>
        <v>32</v>
      </c>
      <c r="J68" s="19">
        <f>LOOKUP(I68,WAVA!$A$1:$CV$2)</f>
        <v>0.9922</v>
      </c>
      <c r="K68" s="20">
        <f t="shared" si="5"/>
        <v>1.4600498611111112</v>
      </c>
      <c r="L68" s="19" t="s">
        <v>323</v>
      </c>
    </row>
    <row r="69" spans="1:12" ht="15">
      <c r="A69" s="11">
        <v>44</v>
      </c>
      <c r="B69" s="11">
        <v>20</v>
      </c>
      <c r="C69" s="11" t="s">
        <v>55</v>
      </c>
      <c r="D69" s="11" t="s">
        <v>181</v>
      </c>
      <c r="E69" s="11">
        <v>1975</v>
      </c>
      <c r="F69" s="11" t="str">
        <f t="shared" si="3"/>
        <v>A</v>
      </c>
      <c r="G69" s="11" t="s">
        <v>56</v>
      </c>
      <c r="H69" s="12">
        <v>1.5493055555555555</v>
      </c>
      <c r="I69" s="18">
        <f t="shared" si="4"/>
        <v>39</v>
      </c>
      <c r="J69" s="19">
        <f>LOOKUP(I69,WAVA!$A$1:$CV$2)</f>
        <v>0.9521</v>
      </c>
      <c r="K69" s="20">
        <f t="shared" si="5"/>
        <v>1.4750938194444443</v>
      </c>
      <c r="L69" s="19" t="s">
        <v>324</v>
      </c>
    </row>
    <row r="70" spans="1:12" ht="15">
      <c r="A70" s="11">
        <v>63</v>
      </c>
      <c r="B70" s="11">
        <v>17</v>
      </c>
      <c r="C70" s="11" t="s">
        <v>83</v>
      </c>
      <c r="D70" s="11" t="s">
        <v>18</v>
      </c>
      <c r="E70" s="11">
        <v>1966</v>
      </c>
      <c r="F70" s="11" t="str">
        <f t="shared" si="3"/>
        <v>B</v>
      </c>
      <c r="G70" s="11" t="s">
        <v>16</v>
      </c>
      <c r="H70" s="12">
        <v>1.667361111111111</v>
      </c>
      <c r="I70" s="18">
        <f t="shared" si="4"/>
        <v>48</v>
      </c>
      <c r="J70" s="19">
        <f>LOOKUP(I70,WAVA!$A$1:$CV$2)</f>
        <v>0.8888</v>
      </c>
      <c r="K70" s="20">
        <f t="shared" si="5"/>
        <v>1.4819505555555557</v>
      </c>
      <c r="L70" s="19" t="s">
        <v>325</v>
      </c>
    </row>
    <row r="71" spans="1:12" ht="15">
      <c r="A71" s="11">
        <v>59</v>
      </c>
      <c r="B71" s="11">
        <v>29</v>
      </c>
      <c r="C71" s="11" t="s">
        <v>211</v>
      </c>
      <c r="D71" s="11" t="s">
        <v>212</v>
      </c>
      <c r="E71" s="11">
        <v>2000</v>
      </c>
      <c r="F71" s="11" t="str">
        <f>IF(E71&lt;=1954,"D",IF(E71&lt;=1964,"C",IF(E71&lt;=1974,"B","A")))</f>
        <v>A</v>
      </c>
      <c r="G71" s="11" t="s">
        <v>213</v>
      </c>
      <c r="H71" s="12">
        <v>1.6354166666666667</v>
      </c>
      <c r="I71" s="18">
        <f>(2014-E71)</f>
        <v>14</v>
      </c>
      <c r="J71" s="19">
        <f>LOOKUP(I71,WAVA!$A$1:$CV$2)</f>
        <v>0.9091</v>
      </c>
      <c r="K71" s="20">
        <f>(H71*J71)</f>
        <v>1.4867572916666667</v>
      </c>
      <c r="L71" s="19" t="s">
        <v>326</v>
      </c>
    </row>
    <row r="72" spans="1:12" ht="15">
      <c r="A72" s="11">
        <v>67</v>
      </c>
      <c r="B72" s="11">
        <v>71</v>
      </c>
      <c r="C72" s="11" t="s">
        <v>34</v>
      </c>
      <c r="D72" s="11" t="s">
        <v>71</v>
      </c>
      <c r="E72" s="11">
        <v>1964</v>
      </c>
      <c r="F72" s="11" t="str">
        <f>IF(E72&lt;=1954,"D",IF(E72&lt;=1964,"C",IF(E72&lt;=1974,"B","A")))</f>
        <v>C</v>
      </c>
      <c r="G72" s="11" t="s">
        <v>186</v>
      </c>
      <c r="H72" s="12">
        <v>1.7249999999999999</v>
      </c>
      <c r="I72" s="18">
        <f>(2014-E72)</f>
        <v>50</v>
      </c>
      <c r="J72" s="19">
        <f>LOOKUP(I72,WAVA!$A$1:$CV$2)</f>
        <v>0.8747</v>
      </c>
      <c r="K72" s="20">
        <f>(H72*J72)</f>
        <v>1.5088575</v>
      </c>
      <c r="L72" s="19" t="s">
        <v>327</v>
      </c>
    </row>
    <row r="73" spans="1:12" ht="15">
      <c r="A73" s="11">
        <v>87</v>
      </c>
      <c r="B73" s="11">
        <v>5</v>
      </c>
      <c r="C73" s="11" t="s">
        <v>51</v>
      </c>
      <c r="D73" s="11" t="s">
        <v>132</v>
      </c>
      <c r="E73" s="11">
        <v>1942</v>
      </c>
      <c r="F73" s="11" t="str">
        <f>IF(E73&lt;=1954,"D",IF(E73&lt;=1964,"C",IF(E73&lt;=1974,"B","A")))</f>
        <v>D</v>
      </c>
      <c r="G73" s="11" t="s">
        <v>16</v>
      </c>
      <c r="H73" s="12">
        <v>2.129861111111111</v>
      </c>
      <c r="I73" s="18">
        <f>(2014-E73)</f>
        <v>72</v>
      </c>
      <c r="J73" s="19">
        <f>LOOKUP(I73,WAVA!$A$1:$CV$2)</f>
        <v>0.7134</v>
      </c>
      <c r="K73" s="20">
        <f>(H73*J73)</f>
        <v>1.5194429166666668</v>
      </c>
      <c r="L73" s="19" t="s">
        <v>328</v>
      </c>
    </row>
    <row r="74" spans="1:12" ht="15">
      <c r="A74" s="11">
        <v>54</v>
      </c>
      <c r="B74" s="11">
        <v>96</v>
      </c>
      <c r="C74" s="11" t="s">
        <v>117</v>
      </c>
      <c r="D74" s="11" t="s">
        <v>118</v>
      </c>
      <c r="E74" s="11">
        <v>1976</v>
      </c>
      <c r="F74" s="11" t="str">
        <f>IF(E74&lt;=1954,"D",IF(E74&lt;=1964,"C",IF(E74&lt;=1974,"B","A")))</f>
        <v>A</v>
      </c>
      <c r="G74" s="11" t="s">
        <v>16</v>
      </c>
      <c r="H74" s="12">
        <v>1.5868055555555556</v>
      </c>
      <c r="I74" s="18">
        <f>(2014-E74)</f>
        <v>38</v>
      </c>
      <c r="J74" s="19">
        <f>LOOKUP(I74,WAVA!$A$1:$CV$2)</f>
        <v>0.9592</v>
      </c>
      <c r="K74" s="20">
        <f>(H74*J74)</f>
        <v>1.522063888888889</v>
      </c>
      <c r="L74" s="19" t="s">
        <v>329</v>
      </c>
    </row>
    <row r="75" spans="1:12" ht="15">
      <c r="A75" s="11">
        <v>51</v>
      </c>
      <c r="B75" s="11">
        <v>7</v>
      </c>
      <c r="C75" s="11" t="s">
        <v>32</v>
      </c>
      <c r="D75" s="11" t="s">
        <v>232</v>
      </c>
      <c r="E75" s="11">
        <v>1977</v>
      </c>
      <c r="F75" s="11" t="str">
        <f>IF(E75&lt;=1954,"D",IF(E75&lt;=1964,"C",IF(E75&lt;=1974,"B","A")))</f>
        <v>A</v>
      </c>
      <c r="G75" s="11" t="s">
        <v>16</v>
      </c>
      <c r="H75" s="12">
        <v>1.5805555555555555</v>
      </c>
      <c r="I75" s="18">
        <f>(2014-E75)</f>
        <v>37</v>
      </c>
      <c r="J75" s="19">
        <f>LOOKUP(I75,WAVA!$A$1:$CV$2)</f>
        <v>0.9662</v>
      </c>
      <c r="K75" s="20">
        <f>(H75*J75)</f>
        <v>1.5271327777777777</v>
      </c>
      <c r="L75" s="19" t="s">
        <v>330</v>
      </c>
    </row>
    <row r="76" spans="1:12" ht="15">
      <c r="A76" s="11">
        <v>61</v>
      </c>
      <c r="B76" s="11">
        <v>87</v>
      </c>
      <c r="C76" s="11" t="s">
        <v>88</v>
      </c>
      <c r="D76" s="11" t="s">
        <v>179</v>
      </c>
      <c r="E76" s="11">
        <v>1973</v>
      </c>
      <c r="F76" s="11" t="str">
        <f>IF(E76&lt;=1954,"D",IF(E76&lt;=1964,"C",IF(E76&lt;=1974,"B","A")))</f>
        <v>B</v>
      </c>
      <c r="G76" s="11" t="s">
        <v>16</v>
      </c>
      <c r="H76" s="12">
        <v>1.6430555555555555</v>
      </c>
      <c r="I76" s="18">
        <f>(2014-E76)</f>
        <v>41</v>
      </c>
      <c r="J76" s="19">
        <f>LOOKUP(I76,WAVA!$A$1:$CV$2)</f>
        <v>0.938</v>
      </c>
      <c r="K76" s="20">
        <f>(H76*J76)</f>
        <v>1.541186111111111</v>
      </c>
      <c r="L76" s="19" t="s">
        <v>331</v>
      </c>
    </row>
    <row r="77" spans="1:12" ht="15">
      <c r="A77" s="11">
        <v>84</v>
      </c>
      <c r="B77" s="11">
        <v>83</v>
      </c>
      <c r="C77" s="11" t="s">
        <v>78</v>
      </c>
      <c r="D77" s="11" t="s">
        <v>127</v>
      </c>
      <c r="E77" s="11">
        <v>1950</v>
      </c>
      <c r="F77" s="11" t="str">
        <f>IF(E77&lt;=1954,"D",IF(E77&lt;=1964,"C",IF(E77&lt;=1974,"B","A")))</f>
        <v>D</v>
      </c>
      <c r="G77" s="11" t="s">
        <v>128</v>
      </c>
      <c r="H77" s="12">
        <v>2.004861111111111</v>
      </c>
      <c r="I77" s="18">
        <f>(2014-E77)</f>
        <v>64</v>
      </c>
      <c r="J77" s="19">
        <f>LOOKUP(I77,WAVA!$A$1:$CV$2)</f>
        <v>0.7761</v>
      </c>
      <c r="K77" s="20">
        <f>(H77*J77)</f>
        <v>1.5559727083333332</v>
      </c>
      <c r="L77" s="19" t="s">
        <v>332</v>
      </c>
    </row>
    <row r="78" spans="1:12" ht="15">
      <c r="A78" s="11">
        <v>48</v>
      </c>
      <c r="B78" s="11">
        <v>18</v>
      </c>
      <c r="C78" s="11" t="s">
        <v>10</v>
      </c>
      <c r="D78" s="11" t="s">
        <v>166</v>
      </c>
      <c r="E78" s="11">
        <v>1984</v>
      </c>
      <c r="F78" s="11" t="str">
        <f>IF(E78&lt;=1954,"D",IF(E78&lt;=1964,"C",IF(E78&lt;=1974,"B","A")))</f>
        <v>A</v>
      </c>
      <c r="G78" s="11" t="s">
        <v>167</v>
      </c>
      <c r="H78" s="12">
        <v>1.5625</v>
      </c>
      <c r="I78" s="18">
        <f>(2014-E78)</f>
        <v>30</v>
      </c>
      <c r="J78" s="19">
        <f>LOOKUP(I78,WAVA!$A$1:$CV$2)</f>
        <v>0.9975</v>
      </c>
      <c r="K78" s="20">
        <f>(H78*J78)</f>
        <v>1.55859375</v>
      </c>
      <c r="L78" s="19" t="s">
        <v>333</v>
      </c>
    </row>
    <row r="79" spans="1:12" ht="15">
      <c r="A79" s="11">
        <v>62</v>
      </c>
      <c r="B79" s="11">
        <v>24</v>
      </c>
      <c r="C79" s="11" t="s">
        <v>19</v>
      </c>
      <c r="D79" s="11" t="s">
        <v>80</v>
      </c>
      <c r="E79" s="11">
        <v>1973</v>
      </c>
      <c r="F79" s="11" t="str">
        <f>IF(E79&lt;=1954,"D",IF(E79&lt;=1964,"C",IF(E79&lt;=1974,"B","A")))</f>
        <v>B</v>
      </c>
      <c r="G79" s="11" t="s">
        <v>242</v>
      </c>
      <c r="H79" s="12">
        <v>1.6618055555555555</v>
      </c>
      <c r="I79" s="18">
        <f>(2014-E79)</f>
        <v>41</v>
      </c>
      <c r="J79" s="19">
        <f>LOOKUP(I79,WAVA!$A$1:$CV$2)</f>
        <v>0.938</v>
      </c>
      <c r="K79" s="20">
        <f>(H79*J79)</f>
        <v>1.558773611111111</v>
      </c>
      <c r="L79" s="19" t="s">
        <v>334</v>
      </c>
    </row>
    <row r="80" spans="1:12" ht="15">
      <c r="A80" s="11">
        <v>77</v>
      </c>
      <c r="B80" s="11">
        <v>46</v>
      </c>
      <c r="C80" s="11" t="s">
        <v>73</v>
      </c>
      <c r="D80" s="11" t="s">
        <v>123</v>
      </c>
      <c r="E80" s="11">
        <v>1973</v>
      </c>
      <c r="F80" s="11" t="str">
        <f>IF(E80&lt;=1954,"D",IF(E80&lt;=1964,"C",IF(E80&lt;=1974,"B","A")))</f>
        <v>B</v>
      </c>
      <c r="G80" s="11" t="s">
        <v>16</v>
      </c>
      <c r="H80" s="12">
        <v>1.6666666666666667</v>
      </c>
      <c r="I80" s="18">
        <f>(2014-E80)</f>
        <v>41</v>
      </c>
      <c r="J80" s="19">
        <f>LOOKUP(I80,WAVA!$A$1:$CV$2)</f>
        <v>0.938</v>
      </c>
      <c r="K80" s="20">
        <f>(H80*J80)</f>
        <v>1.5633333333333332</v>
      </c>
      <c r="L80" s="19" t="s">
        <v>335</v>
      </c>
    </row>
    <row r="81" spans="1:12" ht="15">
      <c r="A81" s="7">
        <v>78</v>
      </c>
      <c r="B81" s="11">
        <v>100</v>
      </c>
      <c r="C81" s="11" t="s">
        <v>78</v>
      </c>
      <c r="D81" s="11" t="s">
        <v>79</v>
      </c>
      <c r="E81" s="11">
        <v>1960</v>
      </c>
      <c r="F81" s="11" t="str">
        <f>IF(E81&lt;=1954,"D",IF(E81&lt;=1964,"C",IF(E81&lt;=1974,"B","A")))</f>
        <v>C</v>
      </c>
      <c r="G81" s="11" t="s">
        <v>217</v>
      </c>
      <c r="H81" s="12">
        <v>1.8770833333333332</v>
      </c>
      <c r="I81" s="18">
        <f>(2014-E81)</f>
        <v>54</v>
      </c>
      <c r="J81" s="19">
        <f>LOOKUP(I81,WAVA!$A$1:$CV$2)</f>
        <v>0.8465</v>
      </c>
      <c r="K81" s="20">
        <f>(H81*J81)</f>
        <v>1.5889510416666666</v>
      </c>
      <c r="L81" s="19" t="s">
        <v>336</v>
      </c>
    </row>
    <row r="82" spans="1:12" ht="15">
      <c r="A82" s="11">
        <v>86</v>
      </c>
      <c r="B82" s="11">
        <v>53</v>
      </c>
      <c r="C82" s="11" t="s">
        <v>67</v>
      </c>
      <c r="D82" s="11" t="s">
        <v>93</v>
      </c>
      <c r="E82" s="11">
        <v>1960</v>
      </c>
      <c r="F82" s="11" t="str">
        <f>IF(E82&lt;=1954,"D",IF(E82&lt;=1964,"C",IF(E82&lt;=1974,"B","A")))</f>
        <v>C</v>
      </c>
      <c r="G82" s="11" t="s">
        <v>94</v>
      </c>
      <c r="H82" s="6">
        <v>1.8770833333333332</v>
      </c>
      <c r="I82" s="18">
        <f>(2014-E82)</f>
        <v>54</v>
      </c>
      <c r="J82" s="19">
        <f>LOOKUP(I82,WAVA!$A$1:$CV$2)</f>
        <v>0.8465</v>
      </c>
      <c r="K82" s="20">
        <f>(H82*J82)</f>
        <v>1.5889510416666666</v>
      </c>
      <c r="L82" s="19" t="s">
        <v>337</v>
      </c>
    </row>
    <row r="83" spans="1:12" ht="15">
      <c r="A83" s="11">
        <v>76</v>
      </c>
      <c r="B83" s="11">
        <v>28</v>
      </c>
      <c r="C83" s="11" t="s">
        <v>174</v>
      </c>
      <c r="D83" s="11" t="s">
        <v>175</v>
      </c>
      <c r="E83" s="11">
        <v>1947</v>
      </c>
      <c r="F83" s="11" t="str">
        <f>IF(E83&lt;=1954,"D",IF(E83&lt;=1964,"C",IF(E83&lt;=1974,"B","A")))</f>
        <v>D</v>
      </c>
      <c r="G83" s="11" t="s">
        <v>176</v>
      </c>
      <c r="H83" s="12">
        <v>2.1104166666666666</v>
      </c>
      <c r="I83" s="18">
        <f>(2014-E83)</f>
        <v>67</v>
      </c>
      <c r="J83" s="19">
        <f>LOOKUP(I83,WAVA!$A$1:$CV$2)</f>
        <v>0.755</v>
      </c>
      <c r="K83" s="20">
        <f>(H83*J83)</f>
        <v>1.5933645833333332</v>
      </c>
      <c r="L83" s="19" t="s">
        <v>338</v>
      </c>
    </row>
    <row r="84" spans="1:12" ht="15">
      <c r="A84" s="11">
        <v>79</v>
      </c>
      <c r="B84" s="11">
        <v>76</v>
      </c>
      <c r="C84" s="11" t="s">
        <v>203</v>
      </c>
      <c r="D84" s="11" t="s">
        <v>204</v>
      </c>
      <c r="E84" s="11">
        <v>1961</v>
      </c>
      <c r="F84" s="11" t="str">
        <f>IF(E84&lt;=1954,"D",IF(E84&lt;=1964,"C",IF(E84&lt;=1974,"B","A")))</f>
        <v>C</v>
      </c>
      <c r="G84" s="11" t="s">
        <v>36</v>
      </c>
      <c r="H84" s="12">
        <v>1.875</v>
      </c>
      <c r="I84" s="18">
        <f>(2014-E84)</f>
        <v>53</v>
      </c>
      <c r="J84" s="19">
        <f>LOOKUP(I84,WAVA!$A$1:$CV$2)</f>
        <v>0.8536</v>
      </c>
      <c r="K84" s="20">
        <f>(H84*J84)</f>
        <v>1.6005</v>
      </c>
      <c r="L84" s="19" t="s">
        <v>339</v>
      </c>
    </row>
    <row r="85" spans="1:12" ht="15">
      <c r="A85" s="11">
        <v>57</v>
      </c>
      <c r="B85" s="11">
        <v>58</v>
      </c>
      <c r="C85" s="11" t="s">
        <v>73</v>
      </c>
      <c r="D85" s="11" t="s">
        <v>91</v>
      </c>
      <c r="E85" s="11">
        <v>1961</v>
      </c>
      <c r="F85" s="11" t="str">
        <f>IF(E85&lt;=1954,"D",IF(E85&lt;=1964,"C",IF(E85&lt;=1974,"B","A")))</f>
        <v>C</v>
      </c>
      <c r="G85" s="11" t="s">
        <v>92</v>
      </c>
      <c r="H85" s="12">
        <v>1.877777777777778</v>
      </c>
      <c r="I85" s="18">
        <f>(2014-E85)</f>
        <v>53</v>
      </c>
      <c r="J85" s="19">
        <f>LOOKUP(I85,WAVA!$A$1:$CV$2)</f>
        <v>0.8536</v>
      </c>
      <c r="K85" s="20">
        <f>(H85*J85)</f>
        <v>1.6028711111111114</v>
      </c>
      <c r="L85" s="19" t="s">
        <v>340</v>
      </c>
    </row>
    <row r="86" spans="1:12" ht="15">
      <c r="A86" s="11">
        <v>58</v>
      </c>
      <c r="B86" s="11">
        <v>4</v>
      </c>
      <c r="C86" s="11" t="s">
        <v>7</v>
      </c>
      <c r="D86" s="11" t="s">
        <v>187</v>
      </c>
      <c r="E86" s="11">
        <v>1987</v>
      </c>
      <c r="F86" s="11" t="str">
        <f>IF(E86&lt;=1954,"D",IF(E86&lt;=1964,"C",IF(E86&lt;=1974,"B","A")))</f>
        <v>A</v>
      </c>
      <c r="G86" s="11" t="s">
        <v>16</v>
      </c>
      <c r="H86" s="12">
        <v>1.6194444444444445</v>
      </c>
      <c r="I86" s="18">
        <f>(2014-E86)</f>
        <v>27</v>
      </c>
      <c r="J86" s="19">
        <f>LOOKUP(I86,WAVA!$A$1:$CV$2)</f>
        <v>1</v>
      </c>
      <c r="K86" s="20">
        <f>(H86*J86)</f>
        <v>1.6194444444444445</v>
      </c>
      <c r="L86" s="19" t="s">
        <v>341</v>
      </c>
    </row>
    <row r="87" spans="1:12" ht="15">
      <c r="A87" s="11">
        <v>64</v>
      </c>
      <c r="B87" s="11">
        <v>59</v>
      </c>
      <c r="C87" s="11" t="s">
        <v>188</v>
      </c>
      <c r="D87" s="11" t="s">
        <v>189</v>
      </c>
      <c r="E87" s="11">
        <v>1986</v>
      </c>
      <c r="F87" s="11" t="str">
        <f>IF(E87&lt;=1954,"D",IF(E87&lt;=1964,"C",IF(E87&lt;=1974,"B","A")))</f>
        <v>A</v>
      </c>
      <c r="G87" s="11" t="s">
        <v>16</v>
      </c>
      <c r="H87" s="12">
        <v>1.6263888888888889</v>
      </c>
      <c r="I87" s="18">
        <f>(2014-E87)</f>
        <v>28</v>
      </c>
      <c r="J87" s="19">
        <f>LOOKUP(I87,WAVA!$A$1:$CV$2)</f>
        <v>0.9999</v>
      </c>
      <c r="K87" s="20">
        <f>(H87*J87)</f>
        <v>1.62622625</v>
      </c>
      <c r="L87" s="19" t="s">
        <v>342</v>
      </c>
    </row>
    <row r="88" spans="1:12" ht="15">
      <c r="A88" s="11">
        <v>71</v>
      </c>
      <c r="B88" s="11">
        <v>41</v>
      </c>
      <c r="C88" s="11" t="s">
        <v>67</v>
      </c>
      <c r="D88" s="11" t="s">
        <v>192</v>
      </c>
      <c r="E88" s="11">
        <v>1978</v>
      </c>
      <c r="F88" s="11" t="str">
        <f>IF(E88&lt;=1954,"D",IF(E88&lt;=1964,"C",IF(E88&lt;=1974,"B","A")))</f>
        <v>A</v>
      </c>
      <c r="G88" s="11" t="s">
        <v>191</v>
      </c>
      <c r="H88" s="12">
        <v>1.6923611111111112</v>
      </c>
      <c r="I88" s="18">
        <f>(2014-E88)</f>
        <v>36</v>
      </c>
      <c r="J88" s="19">
        <f>LOOKUP(I88,WAVA!$A$1:$CV$2)</f>
        <v>0.9729</v>
      </c>
      <c r="K88" s="20">
        <f>(H88*J88)</f>
        <v>1.6464981250000001</v>
      </c>
      <c r="L88" s="19" t="s">
        <v>343</v>
      </c>
    </row>
    <row r="89" spans="1:12" ht="15">
      <c r="A89" s="11">
        <v>65</v>
      </c>
      <c r="B89" s="11">
        <v>44</v>
      </c>
      <c r="C89" s="11" t="s">
        <v>41</v>
      </c>
      <c r="D89" s="11" t="s">
        <v>199</v>
      </c>
      <c r="E89" s="11">
        <v>1973</v>
      </c>
      <c r="F89" s="11" t="str">
        <f>IF(E89&lt;=1954,"D",IF(E89&lt;=1964,"C",IF(E89&lt;=1974,"B","A")))</f>
        <v>B</v>
      </c>
      <c r="G89" s="11" t="s">
        <v>16</v>
      </c>
      <c r="H89" s="12">
        <v>1.8069444444444445</v>
      </c>
      <c r="I89" s="18">
        <f>(2014-E89)</f>
        <v>41</v>
      </c>
      <c r="J89" s="19">
        <f>LOOKUP(I89,WAVA!$A$1:$CV$2)</f>
        <v>0.938</v>
      </c>
      <c r="K89" s="20">
        <f>(H89*J89)</f>
        <v>1.6949138888888888</v>
      </c>
      <c r="L89" s="19" t="s">
        <v>344</v>
      </c>
    </row>
    <row r="90" spans="1:12" ht="15">
      <c r="A90" s="11">
        <v>69</v>
      </c>
      <c r="B90" s="11">
        <v>34</v>
      </c>
      <c r="C90" s="11" t="s">
        <v>14</v>
      </c>
      <c r="D90" s="11" t="s">
        <v>126</v>
      </c>
      <c r="E90" s="11">
        <v>1986</v>
      </c>
      <c r="F90" s="11" t="str">
        <f>IF(E90&lt;=1954,"D",IF(E90&lt;=1964,"C",IF(E90&lt;=1974,"B","A")))</f>
        <v>A</v>
      </c>
      <c r="G90" s="11" t="s">
        <v>214</v>
      </c>
      <c r="H90" s="12">
        <v>1.7020833333333334</v>
      </c>
      <c r="I90" s="18">
        <f>(2014-E90)</f>
        <v>28</v>
      </c>
      <c r="J90" s="19">
        <f>LOOKUP(I90,WAVA!$A$1:$CV$2)</f>
        <v>0.9999</v>
      </c>
      <c r="K90" s="20">
        <f>(H90*J90)</f>
        <v>1.7019131250000001</v>
      </c>
      <c r="L90" s="19" t="s">
        <v>345</v>
      </c>
    </row>
    <row r="91" spans="1:12" ht="15">
      <c r="A91" s="11">
        <v>88</v>
      </c>
      <c r="B91" s="11">
        <v>77</v>
      </c>
      <c r="C91" s="11" t="s">
        <v>88</v>
      </c>
      <c r="D91" s="11" t="s">
        <v>89</v>
      </c>
      <c r="E91" s="11">
        <v>1982</v>
      </c>
      <c r="F91" s="11" t="str">
        <f>IF(E91&lt;=1954,"D",IF(E91&lt;=1964,"C",IF(E91&lt;=1974,"B","A")))</f>
        <v>A</v>
      </c>
      <c r="G91" s="11" t="s">
        <v>16</v>
      </c>
      <c r="H91" s="12">
        <v>1.7534722222222223</v>
      </c>
      <c r="I91" s="18">
        <f>(2014-E91)</f>
        <v>32</v>
      </c>
      <c r="J91" s="19">
        <f>LOOKUP(I91,WAVA!$A$1:$CV$2)</f>
        <v>0.9922</v>
      </c>
      <c r="K91" s="20">
        <f>(H91*J91)</f>
        <v>1.739795138888889</v>
      </c>
      <c r="L91" s="19" t="s">
        <v>346</v>
      </c>
    </row>
    <row r="92" spans="1:12" ht="15">
      <c r="A92" s="11">
        <v>72</v>
      </c>
      <c r="B92" s="11">
        <v>23</v>
      </c>
      <c r="C92" s="11" t="s">
        <v>34</v>
      </c>
      <c r="D92" s="11" t="s">
        <v>153</v>
      </c>
      <c r="E92" s="11">
        <v>1958</v>
      </c>
      <c r="F92" s="11" t="str">
        <f>IF(E92&lt;=1954,"D",IF(E92&lt;=1964,"C",IF(E92&lt;=1974,"B","A")))</f>
        <v>C</v>
      </c>
      <c r="G92" s="11" t="s">
        <v>154</v>
      </c>
      <c r="H92" s="12">
        <v>2.1326388888888888</v>
      </c>
      <c r="I92" s="18">
        <f>(2014-E92)</f>
        <v>56</v>
      </c>
      <c r="J92" s="19">
        <f>LOOKUP(I92,WAVA!$A$1:$CV$2)</f>
        <v>0.8324</v>
      </c>
      <c r="K92" s="20">
        <f>(H92*J92)</f>
        <v>1.7752086111111112</v>
      </c>
      <c r="L92" s="19" t="s">
        <v>347</v>
      </c>
    </row>
    <row r="93" spans="1:12" ht="15">
      <c r="A93" s="11">
        <v>74</v>
      </c>
      <c r="B93" s="11">
        <v>21</v>
      </c>
      <c r="C93" s="11" t="s">
        <v>51</v>
      </c>
      <c r="D93" s="11" t="s">
        <v>228</v>
      </c>
      <c r="E93" s="11">
        <v>1983</v>
      </c>
      <c r="F93" s="11" t="str">
        <f>IF(E93&lt;=1954,"D",IF(E93&lt;=1964,"C",IF(E93&lt;=1974,"B","A")))</f>
        <v>A</v>
      </c>
      <c r="G93" s="11" t="s">
        <v>16</v>
      </c>
      <c r="H93" s="12">
        <v>1.8069444444444445</v>
      </c>
      <c r="I93" s="18">
        <f>(2014-E93)</f>
        <v>31</v>
      </c>
      <c r="J93" s="19">
        <f>LOOKUP(I93,WAVA!$A$1:$CV$2)</f>
        <v>0.9952</v>
      </c>
      <c r="K93" s="20">
        <f>(H93*J93)</f>
        <v>1.7982711111111112</v>
      </c>
      <c r="L93" s="19" t="s">
        <v>348</v>
      </c>
    </row>
    <row r="94" spans="1:12" ht="15">
      <c r="A94" s="11">
        <v>82</v>
      </c>
      <c r="B94" s="11">
        <v>43</v>
      </c>
      <c r="C94" s="11" t="s">
        <v>21</v>
      </c>
      <c r="D94" s="11" t="s">
        <v>127</v>
      </c>
      <c r="E94" s="11">
        <v>1981</v>
      </c>
      <c r="F94" s="11" t="str">
        <f>IF(E94&lt;=1954,"D",IF(E94&lt;=1964,"C",IF(E94&lt;=1974,"B","A")))</f>
        <v>A</v>
      </c>
      <c r="G94" s="11" t="s">
        <v>16</v>
      </c>
      <c r="H94" s="12">
        <v>1.8423611111111111</v>
      </c>
      <c r="I94" s="18">
        <f>(2014-E94)</f>
        <v>33</v>
      </c>
      <c r="J94" s="19">
        <f>LOOKUP(I94,WAVA!$A$1:$CV$2)</f>
        <v>0.9885</v>
      </c>
      <c r="K94" s="20">
        <f>(H94*J94)</f>
        <v>1.8211739583333335</v>
      </c>
      <c r="L94" s="19" t="s">
        <v>349</v>
      </c>
    </row>
    <row r="95" spans="1:12" ht="15">
      <c r="A95" s="11">
        <v>89</v>
      </c>
      <c r="B95" s="11">
        <v>38</v>
      </c>
      <c r="C95" s="11" t="s">
        <v>76</v>
      </c>
      <c r="D95" s="11" t="s">
        <v>224</v>
      </c>
      <c r="E95" s="11">
        <v>1977</v>
      </c>
      <c r="F95" s="11" t="str">
        <f>IF(E95&lt;=1954,"D",IF(E95&lt;=1964,"C",IF(E95&lt;=1974,"B","A")))</f>
        <v>A</v>
      </c>
      <c r="G95" s="11" t="s">
        <v>16</v>
      </c>
      <c r="H95" s="12">
        <v>1.9166666666666667</v>
      </c>
      <c r="I95" s="18">
        <f>(2014-E95)</f>
        <v>37</v>
      </c>
      <c r="J95" s="19">
        <f>LOOKUP(I95,WAVA!$A$1:$CV$2)</f>
        <v>0.9662</v>
      </c>
      <c r="K95" s="20">
        <f>(H95*J95)</f>
        <v>1.8518833333333333</v>
      </c>
      <c r="L95" s="19" t="s">
        <v>350</v>
      </c>
    </row>
    <row r="96" spans="1:12" ht="15">
      <c r="A96" s="11">
        <v>90</v>
      </c>
      <c r="B96" s="11">
        <v>8</v>
      </c>
      <c r="C96" s="11" t="s">
        <v>215</v>
      </c>
      <c r="D96" s="11" t="s">
        <v>216</v>
      </c>
      <c r="E96" s="11">
        <v>1982</v>
      </c>
      <c r="F96" s="11" t="str">
        <f>IF(E96&lt;=1954,"D",IF(E96&lt;=1964,"C",IF(E96&lt;=1974,"B","A")))</f>
        <v>A</v>
      </c>
      <c r="G96" s="11" t="s">
        <v>178</v>
      </c>
      <c r="H96" s="12">
        <v>2.1479166666666667</v>
      </c>
      <c r="I96" s="18">
        <f>(2014-E96)</f>
        <v>32</v>
      </c>
      <c r="J96" s="19">
        <f>LOOKUP(I96,WAVA!$A$1:$CV$2)</f>
        <v>0.9922</v>
      </c>
      <c r="K96" s="20">
        <f>(H96*J96)</f>
        <v>2.131162916666667</v>
      </c>
      <c r="L96" s="19" t="s">
        <v>363</v>
      </c>
    </row>
    <row r="98" ht="15">
      <c r="A98" t="s">
        <v>255</v>
      </c>
    </row>
    <row r="100" spans="1:12" ht="15">
      <c r="A100" s="13" t="s">
        <v>246</v>
      </c>
      <c r="B100" s="13" t="s">
        <v>252</v>
      </c>
      <c r="C100" s="13" t="s">
        <v>253</v>
      </c>
      <c r="D100" s="13" t="s">
        <v>254</v>
      </c>
      <c r="E100" s="13" t="s">
        <v>247</v>
      </c>
      <c r="F100" s="13" t="s">
        <v>251</v>
      </c>
      <c r="G100" s="13" t="s">
        <v>4</v>
      </c>
      <c r="H100" s="13" t="s">
        <v>5</v>
      </c>
      <c r="I100" s="14" t="s">
        <v>248</v>
      </c>
      <c r="J100" s="15" t="s">
        <v>249</v>
      </c>
      <c r="K100" s="15" t="s">
        <v>250</v>
      </c>
      <c r="L100" s="15" t="s">
        <v>262</v>
      </c>
    </row>
    <row r="101" spans="1:12" ht="15.75" customHeight="1">
      <c r="A101" s="2">
        <v>15</v>
      </c>
      <c r="B101" s="2">
        <v>29</v>
      </c>
      <c r="C101" s="2" t="s">
        <v>144</v>
      </c>
      <c r="D101" s="2" t="s">
        <v>160</v>
      </c>
      <c r="E101" s="2">
        <v>1947</v>
      </c>
      <c r="F101" s="2" t="str">
        <f aca="true" t="shared" si="6" ref="F101:F107">IF(E101&gt;=1975,"A","B")</f>
        <v>B</v>
      </c>
      <c r="G101" s="2" t="s">
        <v>242</v>
      </c>
      <c r="H101" s="5">
        <v>1.8743055555555557</v>
      </c>
      <c r="I101" s="18">
        <f aca="true" t="shared" si="7" ref="I101:I118">(2014-E101)</f>
        <v>67</v>
      </c>
      <c r="J101" s="19">
        <f>LOOKUP(I101,WAVA!$A$5:$CV$6)</f>
        <v>0.6975</v>
      </c>
      <c r="K101" s="20">
        <f aca="true" t="shared" si="8" ref="K101:K116">(H101*J101)</f>
        <v>1.3073281250000002</v>
      </c>
      <c r="L101" s="19" t="s">
        <v>261</v>
      </c>
    </row>
    <row r="102" spans="1:12" ht="15">
      <c r="A102" s="2">
        <v>1</v>
      </c>
      <c r="B102" s="2">
        <v>35</v>
      </c>
      <c r="C102" s="2" t="s">
        <v>98</v>
      </c>
      <c r="D102" s="2" t="s">
        <v>235</v>
      </c>
      <c r="E102" s="2">
        <v>1990</v>
      </c>
      <c r="F102" s="2" t="str">
        <f t="shared" si="6"/>
        <v>A</v>
      </c>
      <c r="G102" s="2" t="s">
        <v>242</v>
      </c>
      <c r="H102" s="5">
        <v>1.320138888888889</v>
      </c>
      <c r="I102" s="18">
        <f t="shared" si="7"/>
        <v>24</v>
      </c>
      <c r="J102" s="19">
        <f>LOOKUP(I102,WAVA!$A$5:$CV$6)</f>
        <v>1</v>
      </c>
      <c r="K102" s="20">
        <f t="shared" si="8"/>
        <v>1.320138888888889</v>
      </c>
      <c r="L102" s="19" t="s">
        <v>263</v>
      </c>
    </row>
    <row r="103" spans="1:12" ht="15">
      <c r="A103" s="2">
        <v>2</v>
      </c>
      <c r="B103" s="2">
        <v>54</v>
      </c>
      <c r="C103" s="2" t="s">
        <v>99</v>
      </c>
      <c r="D103" s="2" t="s">
        <v>100</v>
      </c>
      <c r="E103" s="2">
        <v>1978</v>
      </c>
      <c r="F103" s="2" t="str">
        <f t="shared" si="6"/>
        <v>A</v>
      </c>
      <c r="G103" s="2" t="s">
        <v>190</v>
      </c>
      <c r="H103" s="5">
        <v>1.3770833333333332</v>
      </c>
      <c r="I103" s="18">
        <f t="shared" si="7"/>
        <v>36</v>
      </c>
      <c r="J103" s="19">
        <f>LOOKUP(I103,WAVA!$A$5:$CV$6)</f>
        <v>0.987</v>
      </c>
      <c r="K103" s="20">
        <f t="shared" si="8"/>
        <v>1.3591812499999998</v>
      </c>
      <c r="L103" s="19" t="s">
        <v>264</v>
      </c>
    </row>
    <row r="104" spans="1:12" ht="15">
      <c r="A104" s="2">
        <v>3</v>
      </c>
      <c r="B104" s="2">
        <v>37</v>
      </c>
      <c r="C104" s="2" t="s">
        <v>101</v>
      </c>
      <c r="D104" s="2" t="s">
        <v>102</v>
      </c>
      <c r="E104" s="2">
        <v>1977</v>
      </c>
      <c r="F104" s="2" t="str">
        <f t="shared" si="6"/>
        <v>A</v>
      </c>
      <c r="G104" s="2" t="s">
        <v>177</v>
      </c>
      <c r="H104" s="5">
        <v>1.4131944444444444</v>
      </c>
      <c r="I104" s="18">
        <f t="shared" si="7"/>
        <v>37</v>
      </c>
      <c r="J104" s="19">
        <f>LOOKUP(I104,WAVA!$A$5:$CV$6)</f>
        <v>0.983</v>
      </c>
      <c r="K104" s="20">
        <f t="shared" si="8"/>
        <v>1.3891701388888889</v>
      </c>
      <c r="L104" s="19" t="s">
        <v>265</v>
      </c>
    </row>
    <row r="105" spans="1:12" ht="15">
      <c r="A105" s="2">
        <v>5</v>
      </c>
      <c r="B105" s="2">
        <v>38</v>
      </c>
      <c r="C105" s="2" t="s">
        <v>106</v>
      </c>
      <c r="D105" s="2" t="s">
        <v>107</v>
      </c>
      <c r="E105" s="2">
        <v>1977</v>
      </c>
      <c r="F105" s="2" t="str">
        <f t="shared" si="6"/>
        <v>A</v>
      </c>
      <c r="G105" s="2" t="s">
        <v>108</v>
      </c>
      <c r="H105" s="5">
        <v>1.4930555555555556</v>
      </c>
      <c r="I105" s="18">
        <f t="shared" si="7"/>
        <v>37</v>
      </c>
      <c r="J105" s="19">
        <f>LOOKUP(I105,WAVA!$A$5:$CV$6)</f>
        <v>0.983</v>
      </c>
      <c r="K105" s="20">
        <f t="shared" si="8"/>
        <v>1.467673611111111</v>
      </c>
      <c r="L105" s="19" t="s">
        <v>266</v>
      </c>
    </row>
    <row r="106" spans="1:12" ht="15">
      <c r="A106" s="2">
        <v>4</v>
      </c>
      <c r="B106" s="2">
        <v>66</v>
      </c>
      <c r="C106" s="2" t="s">
        <v>104</v>
      </c>
      <c r="D106" s="2" t="s">
        <v>105</v>
      </c>
      <c r="E106" s="2">
        <v>1980</v>
      </c>
      <c r="F106" s="2" t="str">
        <f t="shared" si="6"/>
        <v>A</v>
      </c>
      <c r="G106" s="2" t="s">
        <v>16</v>
      </c>
      <c r="H106" s="5">
        <v>1.486111111111111</v>
      </c>
      <c r="I106" s="18">
        <f t="shared" si="7"/>
        <v>34</v>
      </c>
      <c r="J106" s="19">
        <f>LOOKUP(I106,WAVA!$A$5:$CV$6)</f>
        <v>0.9934</v>
      </c>
      <c r="K106" s="20">
        <f t="shared" si="8"/>
        <v>1.4763027777777775</v>
      </c>
      <c r="L106" s="19" t="s">
        <v>267</v>
      </c>
    </row>
    <row r="107" spans="1:12" ht="15">
      <c r="A107" s="2">
        <v>16</v>
      </c>
      <c r="B107" s="2">
        <v>32</v>
      </c>
      <c r="C107" s="2" t="s">
        <v>145</v>
      </c>
      <c r="D107" s="2" t="s">
        <v>146</v>
      </c>
      <c r="E107" s="2">
        <v>1956</v>
      </c>
      <c r="F107" s="2" t="str">
        <f t="shared" si="6"/>
        <v>B</v>
      </c>
      <c r="G107" s="2" t="s">
        <v>180</v>
      </c>
      <c r="H107" s="5">
        <v>1.8812499999999999</v>
      </c>
      <c r="I107" s="18">
        <f t="shared" si="7"/>
        <v>58</v>
      </c>
      <c r="J107" s="19">
        <f>LOOKUP(I107,WAVA!$A$5:$CV$6)</f>
        <v>0.7956</v>
      </c>
      <c r="K107" s="20">
        <f t="shared" si="8"/>
        <v>1.4967225</v>
      </c>
      <c r="L107" s="19" t="s">
        <v>268</v>
      </c>
    </row>
    <row r="108" spans="1:12" ht="15">
      <c r="A108" s="2">
        <v>10</v>
      </c>
      <c r="B108" s="2">
        <v>5</v>
      </c>
      <c r="C108" s="2" t="s">
        <v>158</v>
      </c>
      <c r="D108" s="2" t="s">
        <v>156</v>
      </c>
      <c r="E108" s="2">
        <v>1965</v>
      </c>
      <c r="F108" s="2" t="str">
        <f>IF(E108&gt;=1974,"A","B")</f>
        <v>B</v>
      </c>
      <c r="G108" s="2" t="s">
        <v>157</v>
      </c>
      <c r="H108" s="5">
        <v>1.6993055555555554</v>
      </c>
      <c r="I108" s="18">
        <f t="shared" si="7"/>
        <v>49</v>
      </c>
      <c r="J108" s="19">
        <f>LOOKUP(I108,WAVA!$A$5:$CV$6)</f>
        <v>0.8937</v>
      </c>
      <c r="K108" s="20">
        <f t="shared" si="8"/>
        <v>1.518669375</v>
      </c>
      <c r="L108" s="19" t="s">
        <v>269</v>
      </c>
    </row>
    <row r="109" spans="1:12" ht="15">
      <c r="A109" s="2">
        <v>6</v>
      </c>
      <c r="B109" s="2">
        <v>39</v>
      </c>
      <c r="C109" s="2" t="s">
        <v>358</v>
      </c>
      <c r="D109" s="2" t="s">
        <v>359</v>
      </c>
      <c r="E109" s="2">
        <v>1990</v>
      </c>
      <c r="F109" s="2" t="str">
        <f aca="true" t="shared" si="9" ref="F109:F118">IF(E109&gt;=1975,"A","B")</f>
        <v>A</v>
      </c>
      <c r="G109" s="2" t="s">
        <v>103</v>
      </c>
      <c r="H109" s="5">
        <v>1.5395833333333335</v>
      </c>
      <c r="I109" s="18">
        <f t="shared" si="7"/>
        <v>24</v>
      </c>
      <c r="J109" s="19">
        <f>LOOKUP(I109,WAVA!$A$5:$CV$6)</f>
        <v>1</v>
      </c>
      <c r="K109" s="20">
        <f t="shared" si="8"/>
        <v>1.5395833333333335</v>
      </c>
      <c r="L109" s="19" t="s">
        <v>270</v>
      </c>
    </row>
    <row r="110" spans="1:12" ht="15">
      <c r="A110" s="2">
        <v>8</v>
      </c>
      <c r="B110" s="2">
        <v>68</v>
      </c>
      <c r="C110" s="2" t="s">
        <v>111</v>
      </c>
      <c r="D110" s="2" t="s">
        <v>112</v>
      </c>
      <c r="E110" s="2">
        <v>1972</v>
      </c>
      <c r="F110" s="2" t="str">
        <f t="shared" si="9"/>
        <v>B</v>
      </c>
      <c r="G110" s="2" t="s">
        <v>16</v>
      </c>
      <c r="H110" s="5">
        <v>1.6340277777777779</v>
      </c>
      <c r="I110" s="18">
        <f t="shared" si="7"/>
        <v>42</v>
      </c>
      <c r="J110" s="19">
        <f>LOOKUP(I110,WAVA!$A$5:$CV$6)</f>
        <v>0.9551</v>
      </c>
      <c r="K110" s="20">
        <f t="shared" si="8"/>
        <v>1.5606599305555555</v>
      </c>
      <c r="L110" s="19" t="s">
        <v>271</v>
      </c>
    </row>
    <row r="111" spans="1:12" ht="15">
      <c r="A111" s="2">
        <v>7</v>
      </c>
      <c r="B111" s="2">
        <v>43</v>
      </c>
      <c r="C111" s="2" t="s">
        <v>109</v>
      </c>
      <c r="D111" s="2" t="s">
        <v>110</v>
      </c>
      <c r="E111" s="2">
        <v>1991</v>
      </c>
      <c r="F111" s="2" t="str">
        <f t="shared" si="9"/>
        <v>A</v>
      </c>
      <c r="G111" s="2" t="s">
        <v>242</v>
      </c>
      <c r="H111" s="5">
        <v>1.607638888888889</v>
      </c>
      <c r="I111" s="18">
        <f t="shared" si="7"/>
        <v>23</v>
      </c>
      <c r="J111" s="19">
        <f>LOOKUP(I111,WAVA!$A$5:$CV$6)</f>
        <v>1</v>
      </c>
      <c r="K111" s="20">
        <f t="shared" si="8"/>
        <v>1.607638888888889</v>
      </c>
      <c r="L111" s="19" t="s">
        <v>272</v>
      </c>
    </row>
    <row r="112" spans="1:12" ht="15">
      <c r="A112" s="2">
        <v>9</v>
      </c>
      <c r="B112" s="2">
        <v>52</v>
      </c>
      <c r="C112" s="2" t="s">
        <v>159</v>
      </c>
      <c r="D112" s="2" t="s">
        <v>156</v>
      </c>
      <c r="E112" s="2">
        <v>1985</v>
      </c>
      <c r="F112" s="2" t="str">
        <f t="shared" si="9"/>
        <v>A</v>
      </c>
      <c r="G112" s="2" t="s">
        <v>157</v>
      </c>
      <c r="H112" s="5">
        <v>1.6722222222222223</v>
      </c>
      <c r="I112" s="18">
        <f t="shared" si="7"/>
        <v>29</v>
      </c>
      <c r="J112" s="19">
        <f>LOOKUP(I112,WAVA!$A$5:$CV$6)</f>
        <v>1</v>
      </c>
      <c r="K112" s="20">
        <f t="shared" si="8"/>
        <v>1.6722222222222223</v>
      </c>
      <c r="L112" s="19" t="s">
        <v>273</v>
      </c>
    </row>
    <row r="113" spans="1:12" ht="15">
      <c r="A113" s="2">
        <v>11</v>
      </c>
      <c r="B113" s="2">
        <v>67</v>
      </c>
      <c r="C113" s="2" t="s">
        <v>114</v>
      </c>
      <c r="D113" s="2" t="s">
        <v>115</v>
      </c>
      <c r="E113" s="2">
        <v>1982</v>
      </c>
      <c r="F113" s="2" t="str">
        <f t="shared" si="9"/>
        <v>A</v>
      </c>
      <c r="G113" s="2" t="s">
        <v>16</v>
      </c>
      <c r="H113" s="5">
        <v>1.7034722222222223</v>
      </c>
      <c r="I113" s="18">
        <f t="shared" si="7"/>
        <v>32</v>
      </c>
      <c r="J113" s="19">
        <f>LOOKUP(I113,WAVA!$A$5:$CV$6)</f>
        <v>0.9976</v>
      </c>
      <c r="K113" s="20">
        <f t="shared" si="8"/>
        <v>1.699383888888889</v>
      </c>
      <c r="L113" s="19" t="s">
        <v>274</v>
      </c>
    </row>
    <row r="114" spans="1:12" ht="15">
      <c r="A114" s="2">
        <v>12</v>
      </c>
      <c r="B114" s="2">
        <v>46</v>
      </c>
      <c r="C114" s="2" t="s">
        <v>138</v>
      </c>
      <c r="D114" s="2" t="s">
        <v>139</v>
      </c>
      <c r="E114" s="2">
        <v>1997</v>
      </c>
      <c r="F114" s="2" t="str">
        <f t="shared" si="9"/>
        <v>A</v>
      </c>
      <c r="G114" s="2" t="s">
        <v>242</v>
      </c>
      <c r="H114" s="5">
        <v>1.7430555555555556</v>
      </c>
      <c r="I114" s="18">
        <f t="shared" si="7"/>
        <v>17</v>
      </c>
      <c r="J114" s="19">
        <f>LOOKUP(I114,WAVA!$A$5:$CV$6)</f>
        <v>0.979</v>
      </c>
      <c r="K114" s="20">
        <f t="shared" si="8"/>
        <v>1.7064513888888888</v>
      </c>
      <c r="L114" s="19" t="s">
        <v>275</v>
      </c>
    </row>
    <row r="115" spans="1:12" ht="15">
      <c r="A115" s="2">
        <v>13</v>
      </c>
      <c r="B115" s="2">
        <v>6</v>
      </c>
      <c r="C115" s="2" t="s">
        <v>172</v>
      </c>
      <c r="D115" s="2" t="s">
        <v>173</v>
      </c>
      <c r="E115" s="2">
        <v>1996</v>
      </c>
      <c r="F115" s="2" t="str">
        <f t="shared" si="9"/>
        <v>A</v>
      </c>
      <c r="G115" s="2" t="s">
        <v>16</v>
      </c>
      <c r="H115" s="5">
        <v>1.7902777777777779</v>
      </c>
      <c r="I115" s="18">
        <f t="shared" si="7"/>
        <v>18</v>
      </c>
      <c r="J115" s="19">
        <f>LOOKUP(I115,WAVA!$A$5:$CV$6)</f>
        <v>0.9893</v>
      </c>
      <c r="K115" s="20">
        <f t="shared" si="8"/>
        <v>1.7711218055555555</v>
      </c>
      <c r="L115" s="19" t="s">
        <v>276</v>
      </c>
    </row>
    <row r="116" spans="1:12" ht="15">
      <c r="A116" s="2">
        <v>14</v>
      </c>
      <c r="B116" s="2">
        <v>57</v>
      </c>
      <c r="C116" s="2" t="s">
        <v>113</v>
      </c>
      <c r="D116" s="2" t="s">
        <v>195</v>
      </c>
      <c r="E116" s="2">
        <v>1993</v>
      </c>
      <c r="F116" s="2" t="str">
        <f t="shared" si="9"/>
        <v>A</v>
      </c>
      <c r="G116" s="2" t="s">
        <v>16</v>
      </c>
      <c r="H116" s="5">
        <v>1.8055555555555556</v>
      </c>
      <c r="I116" s="18">
        <f t="shared" si="7"/>
        <v>21</v>
      </c>
      <c r="J116" s="19">
        <f>LOOKUP(I116,WAVA!$A$5:$CV$6)</f>
        <v>1</v>
      </c>
      <c r="K116" s="20">
        <f t="shared" si="8"/>
        <v>1.8055555555555556</v>
      </c>
      <c r="L116" s="19" t="s">
        <v>277</v>
      </c>
    </row>
    <row r="117" spans="1:12" ht="15">
      <c r="A117" s="2">
        <v>17</v>
      </c>
      <c r="B117" s="2">
        <v>36</v>
      </c>
      <c r="C117" s="2" t="s">
        <v>147</v>
      </c>
      <c r="D117" s="2" t="s">
        <v>148</v>
      </c>
      <c r="E117" s="2">
        <v>1949</v>
      </c>
      <c r="F117" s="2" t="str">
        <f t="shared" si="9"/>
        <v>B</v>
      </c>
      <c r="G117" s="2" t="s">
        <v>16</v>
      </c>
      <c r="H117" s="8">
        <v>0.043993055555555556</v>
      </c>
      <c r="I117" s="18">
        <f t="shared" si="7"/>
        <v>65</v>
      </c>
      <c r="J117" s="19">
        <f>LOOKUP(I117,WAVA!$A$5:$CV$6)</f>
        <v>0.7193</v>
      </c>
      <c r="K117" s="20">
        <v>1.8986458333333334</v>
      </c>
      <c r="L117" s="19" t="s">
        <v>278</v>
      </c>
    </row>
    <row r="118" spans="1:12" ht="15">
      <c r="A118" s="2"/>
      <c r="B118" s="2">
        <v>20</v>
      </c>
      <c r="C118" s="2" t="s">
        <v>168</v>
      </c>
      <c r="D118" s="2" t="s">
        <v>171</v>
      </c>
      <c r="E118" s="2">
        <v>1997</v>
      </c>
      <c r="F118" s="2" t="str">
        <f t="shared" si="9"/>
        <v>A</v>
      </c>
      <c r="G118" s="2" t="s">
        <v>242</v>
      </c>
      <c r="H118" s="2" t="s">
        <v>238</v>
      </c>
      <c r="I118" s="18">
        <f t="shared" si="7"/>
        <v>17</v>
      </c>
      <c r="J118" s="19"/>
      <c r="K118" s="19"/>
      <c r="L118" s="19"/>
    </row>
  </sheetData>
  <sheetProtection/>
  <mergeCells count="2">
    <mergeCell ref="A1:L1"/>
    <mergeCell ref="A2:L2"/>
  </mergeCells>
  <printOptions/>
  <pageMargins left="0.5905511811023623" right="0.6299212598425197" top="0.5905511811023623" bottom="0.5905511811023623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:I1"/>
    </sheetView>
  </sheetViews>
  <sheetFormatPr defaultColWidth="9.140625" defaultRowHeight="15"/>
  <cols>
    <col min="1" max="1" width="7.8515625" style="0" bestFit="1" customWidth="1"/>
    <col min="3" max="3" width="12.8515625" style="0" bestFit="1" customWidth="1"/>
    <col min="4" max="4" width="6.8515625" style="0" bestFit="1" customWidth="1"/>
    <col min="5" max="5" width="31.28125" style="0" bestFit="1" customWidth="1"/>
    <col min="6" max="6" width="8.57421875" style="0" bestFit="1" customWidth="1"/>
    <col min="7" max="7" width="9.00390625" style="0" bestFit="1" customWidth="1"/>
    <col min="8" max="8" width="5.28125" style="0" bestFit="1" customWidth="1"/>
    <col min="9" max="9" width="6.57421875" style="0" bestFit="1" customWidth="1"/>
  </cols>
  <sheetData>
    <row r="1" spans="1:9" ht="15">
      <c r="A1" s="25" t="s">
        <v>351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5" t="s">
        <v>352</v>
      </c>
      <c r="B2" s="25"/>
      <c r="C2" s="25"/>
      <c r="D2" s="25"/>
      <c r="E2" s="25"/>
      <c r="F2" s="25"/>
      <c r="G2" s="25"/>
      <c r="H2" s="25"/>
      <c r="I2" s="25"/>
    </row>
    <row r="3" spans="1:9" ht="15">
      <c r="A3" s="26" t="s">
        <v>361</v>
      </c>
      <c r="B3" s="26"/>
      <c r="C3" s="26"/>
      <c r="D3" s="26"/>
      <c r="E3" s="26"/>
      <c r="F3" s="26"/>
      <c r="G3" s="26"/>
      <c r="H3" s="26"/>
      <c r="I3" s="26"/>
    </row>
    <row r="6" spans="1:9" ht="15">
      <c r="A6" s="13" t="s">
        <v>246</v>
      </c>
      <c r="B6" s="13" t="s">
        <v>253</v>
      </c>
      <c r="C6" s="13" t="s">
        <v>254</v>
      </c>
      <c r="D6" s="13" t="s">
        <v>247</v>
      </c>
      <c r="E6" s="13" t="s">
        <v>4</v>
      </c>
      <c r="F6" s="14" t="s">
        <v>353</v>
      </c>
      <c r="G6" s="15" t="s">
        <v>354</v>
      </c>
      <c r="H6" s="15" t="s">
        <v>355</v>
      </c>
      <c r="I6" s="15" t="s">
        <v>356</v>
      </c>
    </row>
    <row r="7" spans="1:9" ht="15">
      <c r="A7" s="11" t="s">
        <v>261</v>
      </c>
      <c r="B7" s="11" t="s">
        <v>12</v>
      </c>
      <c r="C7" s="11" t="s">
        <v>13</v>
      </c>
      <c r="D7" s="11">
        <v>1970</v>
      </c>
      <c r="E7" s="11" t="s">
        <v>149</v>
      </c>
      <c r="F7" s="21">
        <v>1</v>
      </c>
      <c r="G7" s="22">
        <v>2</v>
      </c>
      <c r="H7" s="22"/>
      <c r="I7" s="22">
        <f aca="true" t="shared" si="0" ref="I7:I49">SUM(F7:H7)</f>
        <v>3</v>
      </c>
    </row>
    <row r="8" spans="1:9" ht="15">
      <c r="A8" s="11" t="s">
        <v>263</v>
      </c>
      <c r="B8" s="11" t="s">
        <v>10</v>
      </c>
      <c r="C8" s="11" t="s">
        <v>11</v>
      </c>
      <c r="D8" s="11">
        <v>1972</v>
      </c>
      <c r="E8" s="11" t="s">
        <v>240</v>
      </c>
      <c r="F8" s="21">
        <v>2</v>
      </c>
      <c r="G8" s="22">
        <v>3</v>
      </c>
      <c r="H8" s="22"/>
      <c r="I8" s="22">
        <f t="shared" si="0"/>
        <v>5</v>
      </c>
    </row>
    <row r="9" spans="1:9" ht="15">
      <c r="A9" s="11" t="s">
        <v>264</v>
      </c>
      <c r="B9" s="11" t="s">
        <v>28</v>
      </c>
      <c r="C9" s="11" t="s">
        <v>29</v>
      </c>
      <c r="D9" s="11">
        <v>1961</v>
      </c>
      <c r="E9" s="11" t="s">
        <v>30</v>
      </c>
      <c r="F9" s="21">
        <v>3</v>
      </c>
      <c r="G9" s="22">
        <v>5</v>
      </c>
      <c r="H9" s="22"/>
      <c r="I9" s="22">
        <f t="shared" si="0"/>
        <v>8</v>
      </c>
    </row>
    <row r="10" spans="1:9" ht="15">
      <c r="A10" s="11" t="s">
        <v>265</v>
      </c>
      <c r="B10" s="11" t="s">
        <v>243</v>
      </c>
      <c r="C10" s="11" t="s">
        <v>9</v>
      </c>
      <c r="D10" s="11">
        <v>1995</v>
      </c>
      <c r="E10" s="11" t="s">
        <v>242</v>
      </c>
      <c r="F10" s="21">
        <v>4</v>
      </c>
      <c r="G10" s="22">
        <v>8</v>
      </c>
      <c r="H10" s="22"/>
      <c r="I10" s="22">
        <f t="shared" si="0"/>
        <v>12</v>
      </c>
    </row>
    <row r="11" spans="1:9" ht="15">
      <c r="A11" s="11" t="s">
        <v>266</v>
      </c>
      <c r="B11" s="11" t="s">
        <v>7</v>
      </c>
      <c r="C11" s="11" t="s">
        <v>8</v>
      </c>
      <c r="D11" s="11">
        <v>1986</v>
      </c>
      <c r="E11" s="11" t="s">
        <v>242</v>
      </c>
      <c r="F11" s="21">
        <v>5</v>
      </c>
      <c r="G11" s="22">
        <v>10</v>
      </c>
      <c r="H11" s="22"/>
      <c r="I11" s="22">
        <f t="shared" si="0"/>
        <v>15</v>
      </c>
    </row>
    <row r="12" spans="1:9" ht="15">
      <c r="A12" s="11" t="s">
        <v>267</v>
      </c>
      <c r="B12" s="11" t="s">
        <v>32</v>
      </c>
      <c r="C12" s="11" t="s">
        <v>33</v>
      </c>
      <c r="D12" s="11">
        <v>1977</v>
      </c>
      <c r="E12" s="11" t="s">
        <v>178</v>
      </c>
      <c r="F12" s="21">
        <v>16</v>
      </c>
      <c r="G12" s="22">
        <v>6</v>
      </c>
      <c r="H12" s="22"/>
      <c r="I12" s="22">
        <f t="shared" si="0"/>
        <v>22</v>
      </c>
    </row>
    <row r="13" spans="1:9" ht="15">
      <c r="A13" s="11" t="s">
        <v>268</v>
      </c>
      <c r="B13" s="11" t="s">
        <v>25</v>
      </c>
      <c r="C13" s="11" t="s">
        <v>26</v>
      </c>
      <c r="D13" s="11">
        <v>1972</v>
      </c>
      <c r="E13" s="11" t="s">
        <v>27</v>
      </c>
      <c r="F13" s="21">
        <v>8</v>
      </c>
      <c r="G13" s="22">
        <v>15</v>
      </c>
      <c r="H13" s="22"/>
      <c r="I13" s="22">
        <f t="shared" si="0"/>
        <v>23</v>
      </c>
    </row>
    <row r="14" spans="1:9" ht="15">
      <c r="A14" s="11" t="s">
        <v>269</v>
      </c>
      <c r="B14" s="11" t="s">
        <v>34</v>
      </c>
      <c r="C14" s="11" t="s">
        <v>35</v>
      </c>
      <c r="D14" s="11">
        <v>1974</v>
      </c>
      <c r="E14" s="11" t="s">
        <v>36</v>
      </c>
      <c r="F14" s="21">
        <v>11</v>
      </c>
      <c r="G14" s="22">
        <v>14</v>
      </c>
      <c r="H14" s="22"/>
      <c r="I14" s="22">
        <f t="shared" si="0"/>
        <v>25</v>
      </c>
    </row>
    <row r="15" spans="1:9" ht="15">
      <c r="A15" s="11" t="s">
        <v>270</v>
      </c>
      <c r="B15" s="11" t="s">
        <v>58</v>
      </c>
      <c r="C15" s="11" t="s">
        <v>59</v>
      </c>
      <c r="D15" s="11">
        <v>1964</v>
      </c>
      <c r="E15" s="11"/>
      <c r="F15" s="21">
        <v>15</v>
      </c>
      <c r="G15" s="22">
        <v>16</v>
      </c>
      <c r="H15" s="22"/>
      <c r="I15" s="22">
        <f t="shared" si="0"/>
        <v>31</v>
      </c>
    </row>
    <row r="16" spans="1:9" ht="15">
      <c r="A16" s="11" t="s">
        <v>271</v>
      </c>
      <c r="B16" s="11" t="s">
        <v>14</v>
      </c>
      <c r="C16" s="11" t="s">
        <v>15</v>
      </c>
      <c r="D16" s="11">
        <v>1986</v>
      </c>
      <c r="E16" s="11" t="s">
        <v>16</v>
      </c>
      <c r="F16" s="21">
        <v>9</v>
      </c>
      <c r="G16" s="22">
        <v>22</v>
      </c>
      <c r="H16" s="22"/>
      <c r="I16" s="22">
        <f t="shared" si="0"/>
        <v>31</v>
      </c>
    </row>
    <row r="17" spans="1:9" ht="15">
      <c r="A17" s="11" t="s">
        <v>272</v>
      </c>
      <c r="B17" s="11" t="s">
        <v>25</v>
      </c>
      <c r="C17" s="11" t="s">
        <v>239</v>
      </c>
      <c r="D17" s="11">
        <v>1997</v>
      </c>
      <c r="E17" s="11" t="s">
        <v>49</v>
      </c>
      <c r="F17" s="21">
        <v>22</v>
      </c>
      <c r="G17" s="22">
        <v>11</v>
      </c>
      <c r="H17" s="22"/>
      <c r="I17" s="22">
        <f t="shared" si="0"/>
        <v>33</v>
      </c>
    </row>
    <row r="18" spans="1:9" ht="15">
      <c r="A18" s="11" t="s">
        <v>273</v>
      </c>
      <c r="B18" s="11" t="s">
        <v>19</v>
      </c>
      <c r="C18" s="11" t="s">
        <v>20</v>
      </c>
      <c r="D18" s="11">
        <v>1984</v>
      </c>
      <c r="E18" s="11" t="s">
        <v>178</v>
      </c>
      <c r="F18" s="21">
        <v>10</v>
      </c>
      <c r="G18" s="22">
        <v>23</v>
      </c>
      <c r="H18" s="22"/>
      <c r="I18" s="22">
        <f t="shared" si="0"/>
        <v>33</v>
      </c>
    </row>
    <row r="19" spans="1:9" ht="15">
      <c r="A19" s="11" t="s">
        <v>274</v>
      </c>
      <c r="B19" s="11" t="s">
        <v>43</v>
      </c>
      <c r="C19" s="11" t="s">
        <v>44</v>
      </c>
      <c r="D19" s="11">
        <v>1970</v>
      </c>
      <c r="E19" s="11" t="s">
        <v>178</v>
      </c>
      <c r="F19" s="21">
        <v>14</v>
      </c>
      <c r="G19" s="22">
        <v>25</v>
      </c>
      <c r="H19" s="22"/>
      <c r="I19" s="22">
        <f t="shared" si="0"/>
        <v>39</v>
      </c>
    </row>
    <row r="20" spans="1:9" ht="15">
      <c r="A20" s="11" t="s">
        <v>275</v>
      </c>
      <c r="B20" s="11" t="s">
        <v>47</v>
      </c>
      <c r="C20" s="11" t="s">
        <v>48</v>
      </c>
      <c r="D20" s="11">
        <v>1971</v>
      </c>
      <c r="E20" s="11" t="s">
        <v>40</v>
      </c>
      <c r="F20" s="21">
        <v>18</v>
      </c>
      <c r="G20" s="22">
        <v>27</v>
      </c>
      <c r="H20" s="22"/>
      <c r="I20" s="22">
        <f t="shared" si="0"/>
        <v>45</v>
      </c>
    </row>
    <row r="21" spans="1:9" ht="15">
      <c r="A21" s="11" t="s">
        <v>276</v>
      </c>
      <c r="B21" s="11" t="s">
        <v>34</v>
      </c>
      <c r="C21" s="11" t="s">
        <v>85</v>
      </c>
      <c r="D21" s="11">
        <v>1948</v>
      </c>
      <c r="E21" s="11" t="s">
        <v>60</v>
      </c>
      <c r="F21" s="21">
        <v>17</v>
      </c>
      <c r="G21" s="22">
        <v>31</v>
      </c>
      <c r="H21" s="22"/>
      <c r="I21" s="22">
        <f t="shared" si="0"/>
        <v>48</v>
      </c>
    </row>
    <row r="22" spans="1:9" ht="15">
      <c r="A22" s="11" t="s">
        <v>277</v>
      </c>
      <c r="B22" s="11" t="s">
        <v>50</v>
      </c>
      <c r="C22" s="11" t="s">
        <v>46</v>
      </c>
      <c r="D22" s="11">
        <v>1965</v>
      </c>
      <c r="E22" s="11" t="s">
        <v>65</v>
      </c>
      <c r="F22" s="21">
        <v>25</v>
      </c>
      <c r="G22" s="22">
        <v>26</v>
      </c>
      <c r="H22" s="22"/>
      <c r="I22" s="22">
        <f t="shared" si="0"/>
        <v>51</v>
      </c>
    </row>
    <row r="23" spans="1:9" ht="15">
      <c r="A23" s="11" t="s">
        <v>278</v>
      </c>
      <c r="B23" s="11" t="s">
        <v>23</v>
      </c>
      <c r="C23" s="11" t="s">
        <v>31</v>
      </c>
      <c r="D23" s="11">
        <v>1979</v>
      </c>
      <c r="E23" s="11" t="s">
        <v>178</v>
      </c>
      <c r="F23" s="21">
        <v>19</v>
      </c>
      <c r="G23" s="22">
        <v>34</v>
      </c>
      <c r="H23" s="22"/>
      <c r="I23" s="22">
        <f t="shared" si="0"/>
        <v>53</v>
      </c>
    </row>
    <row r="24" spans="1:9" ht="15">
      <c r="A24" s="11" t="s">
        <v>279</v>
      </c>
      <c r="B24" s="11" t="s">
        <v>21</v>
      </c>
      <c r="C24" s="11" t="s">
        <v>57</v>
      </c>
      <c r="D24" s="11">
        <v>1972</v>
      </c>
      <c r="E24" s="11" t="s">
        <v>16</v>
      </c>
      <c r="F24" s="21">
        <v>32</v>
      </c>
      <c r="G24" s="22">
        <v>28</v>
      </c>
      <c r="H24" s="22"/>
      <c r="I24" s="22">
        <f t="shared" si="0"/>
        <v>60</v>
      </c>
    </row>
    <row r="25" spans="1:9" ht="15">
      <c r="A25" s="11" t="s">
        <v>280</v>
      </c>
      <c r="B25" s="11" t="s">
        <v>10</v>
      </c>
      <c r="C25" s="11" t="s">
        <v>37</v>
      </c>
      <c r="D25" s="11">
        <v>1989</v>
      </c>
      <c r="E25" s="11" t="s">
        <v>16</v>
      </c>
      <c r="F25" s="21">
        <v>29</v>
      </c>
      <c r="G25" s="22">
        <v>32</v>
      </c>
      <c r="H25" s="22"/>
      <c r="I25" s="22">
        <f t="shared" si="0"/>
        <v>61</v>
      </c>
    </row>
    <row r="26" spans="1:9" ht="15">
      <c r="A26" s="11" t="s">
        <v>281</v>
      </c>
      <c r="B26" s="11" t="s">
        <v>32</v>
      </c>
      <c r="C26" s="11" t="s">
        <v>39</v>
      </c>
      <c r="D26" s="11">
        <v>1993</v>
      </c>
      <c r="E26" s="11" t="s">
        <v>40</v>
      </c>
      <c r="F26" s="21">
        <v>26</v>
      </c>
      <c r="G26" s="22">
        <v>35</v>
      </c>
      <c r="H26" s="22"/>
      <c r="I26" s="22">
        <f t="shared" si="0"/>
        <v>61</v>
      </c>
    </row>
    <row r="27" spans="1:9" ht="15">
      <c r="A27" s="11" t="s">
        <v>282</v>
      </c>
      <c r="B27" s="11" t="s">
        <v>77</v>
      </c>
      <c r="C27" s="11" t="s">
        <v>81</v>
      </c>
      <c r="D27" s="11">
        <v>1958</v>
      </c>
      <c r="E27" s="11" t="s">
        <v>24</v>
      </c>
      <c r="F27" s="21">
        <v>34</v>
      </c>
      <c r="G27" s="22">
        <v>29</v>
      </c>
      <c r="H27" s="22"/>
      <c r="I27" s="22">
        <f t="shared" si="0"/>
        <v>63</v>
      </c>
    </row>
    <row r="28" spans="1:9" ht="15">
      <c r="A28" s="11" t="s">
        <v>283</v>
      </c>
      <c r="B28" s="11" t="s">
        <v>70</v>
      </c>
      <c r="C28" s="11" t="s">
        <v>71</v>
      </c>
      <c r="D28" s="11">
        <v>1963</v>
      </c>
      <c r="E28" s="11" t="s">
        <v>244</v>
      </c>
      <c r="F28" s="21">
        <v>27</v>
      </c>
      <c r="G28" s="22">
        <v>36</v>
      </c>
      <c r="H28" s="22"/>
      <c r="I28" s="22">
        <f t="shared" si="0"/>
        <v>63</v>
      </c>
    </row>
    <row r="29" spans="1:9" ht="15">
      <c r="A29" s="11" t="s">
        <v>284</v>
      </c>
      <c r="B29" s="11" t="s">
        <v>67</v>
      </c>
      <c r="C29" s="11" t="s">
        <v>68</v>
      </c>
      <c r="D29" s="11">
        <v>1965</v>
      </c>
      <c r="E29" s="11" t="s">
        <v>69</v>
      </c>
      <c r="F29" s="21">
        <v>30</v>
      </c>
      <c r="G29" s="22">
        <v>43</v>
      </c>
      <c r="H29" s="22"/>
      <c r="I29" s="22">
        <f t="shared" si="0"/>
        <v>73</v>
      </c>
    </row>
    <row r="30" spans="1:9" ht="15">
      <c r="A30" s="11" t="s">
        <v>285</v>
      </c>
      <c r="B30" s="11" t="s">
        <v>50</v>
      </c>
      <c r="C30" s="11" t="s">
        <v>8</v>
      </c>
      <c r="D30" s="11">
        <v>1962</v>
      </c>
      <c r="E30" s="11" t="s">
        <v>16</v>
      </c>
      <c r="F30" s="21">
        <v>43</v>
      </c>
      <c r="G30" s="22">
        <v>37</v>
      </c>
      <c r="H30" s="22"/>
      <c r="I30" s="22">
        <f t="shared" si="0"/>
        <v>80</v>
      </c>
    </row>
    <row r="31" spans="1:9" ht="15">
      <c r="A31" s="11" t="s">
        <v>286</v>
      </c>
      <c r="B31" s="11" t="s">
        <v>73</v>
      </c>
      <c r="C31" s="11" t="s">
        <v>74</v>
      </c>
      <c r="D31" s="11">
        <v>1965</v>
      </c>
      <c r="E31" s="11" t="s">
        <v>16</v>
      </c>
      <c r="F31" s="21">
        <v>48</v>
      </c>
      <c r="G31" s="22">
        <v>46</v>
      </c>
      <c r="H31" s="22"/>
      <c r="I31" s="22">
        <f t="shared" si="0"/>
        <v>94</v>
      </c>
    </row>
    <row r="32" spans="1:9" ht="15">
      <c r="A32" s="11" t="s">
        <v>287</v>
      </c>
      <c r="B32" s="11" t="s">
        <v>45</v>
      </c>
      <c r="C32" s="11" t="s">
        <v>86</v>
      </c>
      <c r="D32" s="11">
        <v>1955</v>
      </c>
      <c r="E32" s="11" t="s">
        <v>87</v>
      </c>
      <c r="F32" s="21">
        <v>38</v>
      </c>
      <c r="G32" s="22">
        <v>56</v>
      </c>
      <c r="H32" s="22"/>
      <c r="I32" s="22">
        <f t="shared" si="0"/>
        <v>94</v>
      </c>
    </row>
    <row r="33" spans="1:9" ht="15">
      <c r="A33" s="11" t="s">
        <v>288</v>
      </c>
      <c r="B33" s="11" t="s">
        <v>62</v>
      </c>
      <c r="C33" s="11" t="s">
        <v>63</v>
      </c>
      <c r="D33" s="11">
        <v>1974</v>
      </c>
      <c r="E33" s="11" t="s">
        <v>16</v>
      </c>
      <c r="F33" s="21">
        <v>49</v>
      </c>
      <c r="G33" s="22">
        <v>47</v>
      </c>
      <c r="H33" s="22"/>
      <c r="I33" s="22">
        <f t="shared" si="0"/>
        <v>96</v>
      </c>
    </row>
    <row r="34" spans="1:9" ht="15">
      <c r="A34" s="11" t="s">
        <v>289</v>
      </c>
      <c r="B34" s="11" t="s">
        <v>23</v>
      </c>
      <c r="C34" s="11" t="s">
        <v>66</v>
      </c>
      <c r="D34" s="11">
        <v>1971</v>
      </c>
      <c r="E34" s="11" t="s">
        <v>90</v>
      </c>
      <c r="F34" s="21">
        <v>47</v>
      </c>
      <c r="G34" s="22">
        <v>51</v>
      </c>
      <c r="H34" s="22"/>
      <c r="I34" s="22">
        <f t="shared" si="0"/>
        <v>98</v>
      </c>
    </row>
    <row r="35" spans="1:9" ht="15">
      <c r="A35" s="11" t="s">
        <v>290</v>
      </c>
      <c r="B35" s="11" t="s">
        <v>55</v>
      </c>
      <c r="C35" s="11" t="s">
        <v>181</v>
      </c>
      <c r="D35" s="11">
        <v>1975</v>
      </c>
      <c r="E35" s="11" t="s">
        <v>56</v>
      </c>
      <c r="F35" s="21">
        <v>36</v>
      </c>
      <c r="G35" s="22">
        <v>63</v>
      </c>
      <c r="H35" s="22"/>
      <c r="I35" s="22">
        <f t="shared" si="0"/>
        <v>99</v>
      </c>
    </row>
    <row r="36" spans="1:9" ht="15">
      <c r="A36" s="11" t="s">
        <v>291</v>
      </c>
      <c r="B36" s="11" t="s">
        <v>52</v>
      </c>
      <c r="C36" s="11" t="s">
        <v>53</v>
      </c>
      <c r="D36" s="11">
        <v>1995</v>
      </c>
      <c r="E36" s="11" t="s">
        <v>54</v>
      </c>
      <c r="F36" s="21">
        <v>39</v>
      </c>
      <c r="G36" s="22">
        <v>61</v>
      </c>
      <c r="H36" s="22"/>
      <c r="I36" s="22">
        <f t="shared" si="0"/>
        <v>100</v>
      </c>
    </row>
    <row r="37" spans="1:9" ht="15">
      <c r="A37" s="11" t="s">
        <v>292</v>
      </c>
      <c r="B37" s="11" t="s">
        <v>34</v>
      </c>
      <c r="C37" s="11" t="s">
        <v>75</v>
      </c>
      <c r="D37" s="11">
        <v>1967</v>
      </c>
      <c r="E37" s="11" t="s">
        <v>72</v>
      </c>
      <c r="F37" s="21">
        <v>52</v>
      </c>
      <c r="G37" s="22">
        <v>49</v>
      </c>
      <c r="H37" s="22"/>
      <c r="I37" s="22">
        <f t="shared" si="0"/>
        <v>101</v>
      </c>
    </row>
    <row r="38" spans="1:9" ht="15">
      <c r="A38" s="11" t="s">
        <v>293</v>
      </c>
      <c r="B38" s="11" t="s">
        <v>61</v>
      </c>
      <c r="C38" s="11" t="s">
        <v>357</v>
      </c>
      <c r="D38" s="11">
        <v>1978</v>
      </c>
      <c r="E38" s="11" t="s">
        <v>185</v>
      </c>
      <c r="F38" s="21">
        <v>50</v>
      </c>
      <c r="G38" s="22">
        <v>52</v>
      </c>
      <c r="H38" s="22"/>
      <c r="I38" s="22">
        <f t="shared" si="0"/>
        <v>102</v>
      </c>
    </row>
    <row r="39" spans="1:9" ht="15">
      <c r="A39" s="11" t="s">
        <v>294</v>
      </c>
      <c r="B39" s="11" t="s">
        <v>21</v>
      </c>
      <c r="C39" s="11" t="s">
        <v>22</v>
      </c>
      <c r="D39" s="11">
        <v>1983</v>
      </c>
      <c r="E39" s="11" t="s">
        <v>16</v>
      </c>
      <c r="F39" s="21">
        <v>69</v>
      </c>
      <c r="G39" s="22">
        <v>40</v>
      </c>
      <c r="H39" s="22"/>
      <c r="I39" s="22">
        <f t="shared" si="0"/>
        <v>109</v>
      </c>
    </row>
    <row r="40" spans="1:9" ht="15">
      <c r="A40" s="11" t="s">
        <v>295</v>
      </c>
      <c r="B40" s="11" t="s">
        <v>28</v>
      </c>
      <c r="C40" s="11" t="s">
        <v>48</v>
      </c>
      <c r="D40" s="11">
        <v>1991</v>
      </c>
      <c r="E40" s="11" t="s">
        <v>40</v>
      </c>
      <c r="F40" s="21">
        <v>54</v>
      </c>
      <c r="G40" s="22">
        <v>55</v>
      </c>
      <c r="H40" s="22"/>
      <c r="I40" s="22">
        <f t="shared" si="0"/>
        <v>109</v>
      </c>
    </row>
    <row r="41" spans="1:9" ht="15">
      <c r="A41" s="11" t="s">
        <v>296</v>
      </c>
      <c r="B41" s="11" t="s">
        <v>78</v>
      </c>
      <c r="C41" s="11" t="s">
        <v>79</v>
      </c>
      <c r="D41" s="11">
        <v>1960</v>
      </c>
      <c r="E41" s="11" t="s">
        <v>217</v>
      </c>
      <c r="F41" s="21">
        <v>37</v>
      </c>
      <c r="G41" s="22">
        <v>74</v>
      </c>
      <c r="H41" s="22"/>
      <c r="I41" s="22">
        <f t="shared" si="0"/>
        <v>111</v>
      </c>
    </row>
    <row r="42" spans="1:9" ht="15">
      <c r="A42" s="11" t="s">
        <v>297</v>
      </c>
      <c r="B42" s="11" t="s">
        <v>10</v>
      </c>
      <c r="C42" s="11" t="s">
        <v>84</v>
      </c>
      <c r="D42" s="11">
        <v>1964</v>
      </c>
      <c r="E42" s="11" t="s">
        <v>16</v>
      </c>
      <c r="F42" s="21">
        <v>56</v>
      </c>
      <c r="G42" s="22">
        <v>58</v>
      </c>
      <c r="H42" s="22"/>
      <c r="I42" s="22">
        <f t="shared" si="0"/>
        <v>114</v>
      </c>
    </row>
    <row r="43" spans="1:9" ht="15">
      <c r="A43" s="11" t="s">
        <v>298</v>
      </c>
      <c r="B43" s="11" t="s">
        <v>67</v>
      </c>
      <c r="C43" s="11" t="s">
        <v>95</v>
      </c>
      <c r="D43" s="11">
        <v>1949</v>
      </c>
      <c r="E43" s="11" t="s">
        <v>96</v>
      </c>
      <c r="F43" s="21">
        <v>55</v>
      </c>
      <c r="G43" s="22">
        <v>60</v>
      </c>
      <c r="H43" s="22"/>
      <c r="I43" s="22">
        <f t="shared" si="0"/>
        <v>115</v>
      </c>
    </row>
    <row r="44" spans="1:9" ht="15">
      <c r="A44" s="11" t="s">
        <v>299</v>
      </c>
      <c r="B44" s="11" t="s">
        <v>17</v>
      </c>
      <c r="C44" s="11" t="s">
        <v>64</v>
      </c>
      <c r="D44" s="11">
        <v>1982</v>
      </c>
      <c r="E44" s="11" t="s">
        <v>227</v>
      </c>
      <c r="F44" s="21">
        <v>58</v>
      </c>
      <c r="G44" s="22">
        <v>62</v>
      </c>
      <c r="H44" s="22"/>
      <c r="I44" s="22">
        <f t="shared" si="0"/>
        <v>120</v>
      </c>
    </row>
    <row r="45" spans="1:9" ht="15">
      <c r="A45" s="11" t="s">
        <v>300</v>
      </c>
      <c r="B45" s="11" t="s">
        <v>83</v>
      </c>
      <c r="C45" s="11" t="s">
        <v>18</v>
      </c>
      <c r="D45" s="11">
        <v>1966</v>
      </c>
      <c r="E45" s="11" t="s">
        <v>16</v>
      </c>
      <c r="F45" s="21">
        <v>59</v>
      </c>
      <c r="G45" s="22">
        <v>64</v>
      </c>
      <c r="H45" s="22"/>
      <c r="I45" s="22">
        <f t="shared" si="0"/>
        <v>123</v>
      </c>
    </row>
    <row r="46" spans="1:9" ht="15">
      <c r="A46" s="11" t="s">
        <v>301</v>
      </c>
      <c r="B46" s="11" t="s">
        <v>19</v>
      </c>
      <c r="C46" s="11" t="s">
        <v>80</v>
      </c>
      <c r="D46" s="11">
        <v>1973</v>
      </c>
      <c r="E46" s="11" t="s">
        <v>242</v>
      </c>
      <c r="F46" s="21">
        <v>63</v>
      </c>
      <c r="G46" s="22">
        <v>73</v>
      </c>
      <c r="H46" s="22"/>
      <c r="I46" s="22">
        <f t="shared" si="0"/>
        <v>136</v>
      </c>
    </row>
    <row r="47" spans="1:9" ht="15">
      <c r="A47" s="11" t="s">
        <v>302</v>
      </c>
      <c r="B47" s="11" t="s">
        <v>67</v>
      </c>
      <c r="C47" s="11" t="s">
        <v>93</v>
      </c>
      <c r="D47" s="11">
        <v>1960</v>
      </c>
      <c r="E47" s="11" t="s">
        <v>94</v>
      </c>
      <c r="F47" s="21">
        <v>61</v>
      </c>
      <c r="G47" s="22">
        <v>76</v>
      </c>
      <c r="H47" s="22"/>
      <c r="I47" s="22">
        <f t="shared" si="0"/>
        <v>137</v>
      </c>
    </row>
    <row r="48" spans="1:9" ht="15">
      <c r="A48" s="11" t="s">
        <v>303</v>
      </c>
      <c r="B48" s="11" t="s">
        <v>73</v>
      </c>
      <c r="C48" s="11" t="s">
        <v>91</v>
      </c>
      <c r="D48" s="11">
        <v>1961</v>
      </c>
      <c r="E48" s="11" t="s">
        <v>92</v>
      </c>
      <c r="F48" s="21">
        <v>62</v>
      </c>
      <c r="G48" s="22">
        <v>79</v>
      </c>
      <c r="H48" s="22"/>
      <c r="I48" s="22">
        <f t="shared" si="0"/>
        <v>141</v>
      </c>
    </row>
    <row r="49" spans="1:9" ht="15">
      <c r="A49" s="11" t="s">
        <v>304</v>
      </c>
      <c r="B49" s="11" t="s">
        <v>88</v>
      </c>
      <c r="C49" s="11" t="s">
        <v>89</v>
      </c>
      <c r="D49" s="11">
        <v>1982</v>
      </c>
      <c r="E49" s="11" t="s">
        <v>16</v>
      </c>
      <c r="F49" s="21">
        <v>74</v>
      </c>
      <c r="G49" s="22">
        <v>85</v>
      </c>
      <c r="H49" s="22"/>
      <c r="I49" s="22">
        <f t="shared" si="0"/>
        <v>159</v>
      </c>
    </row>
    <row r="51" ht="15">
      <c r="A51" t="s">
        <v>255</v>
      </c>
    </row>
    <row r="53" spans="1:9" ht="15">
      <c r="A53" s="13" t="s">
        <v>246</v>
      </c>
      <c r="B53" s="13" t="s">
        <v>253</v>
      </c>
      <c r="C53" s="13" t="s">
        <v>254</v>
      </c>
      <c r="D53" s="13" t="s">
        <v>247</v>
      </c>
      <c r="E53" s="13" t="s">
        <v>4</v>
      </c>
      <c r="F53" s="14" t="s">
        <v>353</v>
      </c>
      <c r="G53" s="15" t="s">
        <v>354</v>
      </c>
      <c r="H53" s="15" t="s">
        <v>355</v>
      </c>
      <c r="I53" s="15" t="s">
        <v>356</v>
      </c>
    </row>
    <row r="54" spans="1:9" ht="15">
      <c r="A54" s="11" t="s">
        <v>261</v>
      </c>
      <c r="B54" s="11" t="s">
        <v>98</v>
      </c>
      <c r="C54" s="11" t="s">
        <v>235</v>
      </c>
      <c r="D54" s="11">
        <v>1990</v>
      </c>
      <c r="E54" s="11" t="s">
        <v>242</v>
      </c>
      <c r="F54" s="21">
        <v>1</v>
      </c>
      <c r="G54" s="22">
        <v>2</v>
      </c>
      <c r="H54" s="22"/>
      <c r="I54" s="22">
        <f>SUM(F54:H54)</f>
        <v>3</v>
      </c>
    </row>
    <row r="55" spans="1:9" ht="15">
      <c r="A55" s="11" t="s">
        <v>263</v>
      </c>
      <c r="B55" s="11" t="s">
        <v>99</v>
      </c>
      <c r="C55" s="11" t="s">
        <v>100</v>
      </c>
      <c r="D55" s="11">
        <v>1978</v>
      </c>
      <c r="E55" s="11" t="s">
        <v>190</v>
      </c>
      <c r="F55" s="21">
        <v>2</v>
      </c>
      <c r="G55" s="22">
        <v>3</v>
      </c>
      <c r="H55" s="22"/>
      <c r="I55" s="22">
        <f>SUM(F55:H55)</f>
        <v>5</v>
      </c>
    </row>
    <row r="56" spans="1:9" ht="15">
      <c r="A56" s="11" t="s">
        <v>264</v>
      </c>
      <c r="B56" s="11" t="s">
        <v>101</v>
      </c>
      <c r="C56" s="11" t="s">
        <v>102</v>
      </c>
      <c r="D56" s="11">
        <v>1977</v>
      </c>
      <c r="E56" s="11" t="s">
        <v>177</v>
      </c>
      <c r="F56" s="21">
        <v>3</v>
      </c>
      <c r="G56" s="22">
        <v>4</v>
      </c>
      <c r="H56" s="22"/>
      <c r="I56" s="22">
        <f aca="true" t="shared" si="1" ref="I56:I62">SUM(F56:H56)</f>
        <v>7</v>
      </c>
    </row>
    <row r="57" spans="1:9" ht="15">
      <c r="A57" s="11" t="s">
        <v>265</v>
      </c>
      <c r="B57" s="11" t="s">
        <v>106</v>
      </c>
      <c r="C57" s="11" t="s">
        <v>107</v>
      </c>
      <c r="D57" s="11">
        <v>1977</v>
      </c>
      <c r="E57" s="11" t="s">
        <v>108</v>
      </c>
      <c r="F57" s="21">
        <v>6</v>
      </c>
      <c r="G57" s="22">
        <v>5</v>
      </c>
      <c r="H57" s="22"/>
      <c r="I57" s="22">
        <f t="shared" si="1"/>
        <v>11</v>
      </c>
    </row>
    <row r="58" spans="1:9" ht="15">
      <c r="A58" s="11"/>
      <c r="B58" s="11" t="s">
        <v>104</v>
      </c>
      <c r="C58" s="11" t="s">
        <v>105</v>
      </c>
      <c r="D58" s="11">
        <v>1980</v>
      </c>
      <c r="E58" s="11" t="s">
        <v>16</v>
      </c>
      <c r="F58" s="21">
        <v>5</v>
      </c>
      <c r="G58" s="22">
        <v>6</v>
      </c>
      <c r="H58" s="22"/>
      <c r="I58" s="22">
        <f t="shared" si="1"/>
        <v>11</v>
      </c>
    </row>
    <row r="59" spans="1:9" ht="15">
      <c r="A59" s="11" t="s">
        <v>267</v>
      </c>
      <c r="B59" s="11" t="s">
        <v>358</v>
      </c>
      <c r="C59" s="11" t="s">
        <v>359</v>
      </c>
      <c r="D59" s="11">
        <v>1990</v>
      </c>
      <c r="E59" s="11" t="s">
        <v>103</v>
      </c>
      <c r="F59" s="21">
        <v>4</v>
      </c>
      <c r="G59" s="22">
        <v>9</v>
      </c>
      <c r="H59" s="22"/>
      <c r="I59" s="22">
        <f t="shared" si="1"/>
        <v>13</v>
      </c>
    </row>
    <row r="60" spans="1:9" ht="15">
      <c r="A60" s="11" t="s">
        <v>268</v>
      </c>
      <c r="B60" s="11" t="s">
        <v>111</v>
      </c>
      <c r="C60" s="11" t="s">
        <v>112</v>
      </c>
      <c r="D60" s="11">
        <v>1972</v>
      </c>
      <c r="E60" s="11" t="s">
        <v>16</v>
      </c>
      <c r="F60" s="21">
        <v>7</v>
      </c>
      <c r="G60" s="22">
        <v>10</v>
      </c>
      <c r="H60" s="22"/>
      <c r="I60" s="22">
        <f t="shared" si="1"/>
        <v>17</v>
      </c>
    </row>
    <row r="61" spans="1:9" ht="15">
      <c r="A61" s="11" t="s">
        <v>269</v>
      </c>
      <c r="B61" s="11" t="s">
        <v>109</v>
      </c>
      <c r="C61" s="11" t="s">
        <v>110</v>
      </c>
      <c r="D61" s="11">
        <v>1991</v>
      </c>
      <c r="E61" s="11" t="s">
        <v>242</v>
      </c>
      <c r="F61" s="21">
        <v>8</v>
      </c>
      <c r="G61" s="22">
        <v>11</v>
      </c>
      <c r="H61" s="22"/>
      <c r="I61" s="22">
        <f t="shared" si="1"/>
        <v>19</v>
      </c>
    </row>
    <row r="62" spans="1:9" ht="15">
      <c r="A62" s="11" t="s">
        <v>270</v>
      </c>
      <c r="B62" s="11" t="s">
        <v>114</v>
      </c>
      <c r="C62" s="11" t="s">
        <v>115</v>
      </c>
      <c r="D62" s="11">
        <v>1982</v>
      </c>
      <c r="E62" s="11" t="s">
        <v>16</v>
      </c>
      <c r="F62" s="21">
        <v>11</v>
      </c>
      <c r="G62" s="22">
        <v>13</v>
      </c>
      <c r="H62" s="22"/>
      <c r="I62" s="22">
        <f t="shared" si="1"/>
        <v>24</v>
      </c>
    </row>
  </sheetData>
  <sheetProtection/>
  <mergeCells count="3">
    <mergeCell ref="A1:I1"/>
    <mergeCell ref="A2:I2"/>
    <mergeCell ref="A3:I3"/>
  </mergeCells>
  <printOptions/>
  <pageMargins left="0.5905511811023623" right="0.6220472440944883" top="0.5905511811023623" bottom="0.590551181102362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V6"/>
  <sheetViews>
    <sheetView workbookViewId="0" topLeftCell="A1">
      <selection activeCell="A1" sqref="A1"/>
    </sheetView>
  </sheetViews>
  <sheetFormatPr defaultColWidth="9.140625" defaultRowHeight="15"/>
  <cols>
    <col min="1" max="16384" width="9.140625" style="17" customWidth="1"/>
  </cols>
  <sheetData>
    <row r="1" spans="1:100" s="16" customFormat="1" ht="12">
      <c r="A1" s="16" t="s">
        <v>256</v>
      </c>
      <c r="B1" s="16" t="s">
        <v>257</v>
      </c>
      <c r="C1" s="16" t="s">
        <v>258</v>
      </c>
      <c r="D1" s="16" t="s">
        <v>259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  <c r="L1" s="16">
        <v>12</v>
      </c>
      <c r="M1" s="16">
        <v>13</v>
      </c>
      <c r="N1" s="16">
        <v>14</v>
      </c>
      <c r="O1" s="16">
        <v>15</v>
      </c>
      <c r="P1" s="16">
        <v>16</v>
      </c>
      <c r="Q1" s="16">
        <v>17</v>
      </c>
      <c r="R1" s="16">
        <v>18</v>
      </c>
      <c r="S1" s="16">
        <v>19</v>
      </c>
      <c r="T1" s="16">
        <v>20</v>
      </c>
      <c r="U1" s="16">
        <v>21</v>
      </c>
      <c r="V1" s="16">
        <v>22</v>
      </c>
      <c r="W1" s="16">
        <v>23</v>
      </c>
      <c r="X1" s="16">
        <v>24</v>
      </c>
      <c r="Y1" s="16">
        <v>25</v>
      </c>
      <c r="Z1" s="16">
        <v>26</v>
      </c>
      <c r="AA1" s="16">
        <v>27</v>
      </c>
      <c r="AB1" s="16">
        <v>28</v>
      </c>
      <c r="AC1" s="16">
        <v>29</v>
      </c>
      <c r="AD1" s="16">
        <v>30</v>
      </c>
      <c r="AE1" s="16">
        <v>31</v>
      </c>
      <c r="AF1" s="16">
        <v>32</v>
      </c>
      <c r="AG1" s="16">
        <v>33</v>
      </c>
      <c r="AH1" s="16">
        <v>34</v>
      </c>
      <c r="AI1" s="16">
        <v>35</v>
      </c>
      <c r="AJ1" s="16">
        <v>36</v>
      </c>
      <c r="AK1" s="16">
        <v>37</v>
      </c>
      <c r="AL1" s="16">
        <v>38</v>
      </c>
      <c r="AM1" s="16">
        <v>39</v>
      </c>
      <c r="AN1" s="16">
        <v>40</v>
      </c>
      <c r="AO1" s="16">
        <v>41</v>
      </c>
      <c r="AP1" s="16">
        <v>42</v>
      </c>
      <c r="AQ1" s="16">
        <v>43</v>
      </c>
      <c r="AR1" s="16">
        <v>44</v>
      </c>
      <c r="AS1" s="16">
        <v>45</v>
      </c>
      <c r="AT1" s="16">
        <v>46</v>
      </c>
      <c r="AU1" s="16">
        <v>47</v>
      </c>
      <c r="AV1" s="16">
        <v>48</v>
      </c>
      <c r="AW1" s="16">
        <v>49</v>
      </c>
      <c r="AX1" s="16">
        <v>50</v>
      </c>
      <c r="AY1" s="16">
        <v>51</v>
      </c>
      <c r="AZ1" s="16">
        <v>52</v>
      </c>
      <c r="BA1" s="16">
        <v>53</v>
      </c>
      <c r="BB1" s="16">
        <v>54</v>
      </c>
      <c r="BC1" s="16">
        <v>55</v>
      </c>
      <c r="BD1" s="16">
        <v>56</v>
      </c>
      <c r="BE1" s="16">
        <v>57</v>
      </c>
      <c r="BF1" s="16">
        <v>58</v>
      </c>
      <c r="BG1" s="16">
        <v>59</v>
      </c>
      <c r="BH1" s="16">
        <v>60</v>
      </c>
      <c r="BI1" s="16">
        <v>61</v>
      </c>
      <c r="BJ1" s="16">
        <v>62</v>
      </c>
      <c r="BK1" s="16">
        <v>63</v>
      </c>
      <c r="BL1" s="16">
        <v>64</v>
      </c>
      <c r="BM1" s="16">
        <v>65</v>
      </c>
      <c r="BN1" s="16">
        <v>66</v>
      </c>
      <c r="BO1" s="16">
        <v>67</v>
      </c>
      <c r="BP1" s="16">
        <v>68</v>
      </c>
      <c r="BQ1" s="16">
        <v>69</v>
      </c>
      <c r="BR1" s="16">
        <v>70</v>
      </c>
      <c r="BS1" s="16">
        <v>71</v>
      </c>
      <c r="BT1" s="16">
        <v>72</v>
      </c>
      <c r="BU1" s="16">
        <v>73</v>
      </c>
      <c r="BV1" s="16">
        <v>74</v>
      </c>
      <c r="BW1" s="16">
        <v>75</v>
      </c>
      <c r="BX1" s="16">
        <v>76</v>
      </c>
      <c r="BY1" s="16">
        <v>77</v>
      </c>
      <c r="BZ1" s="16">
        <v>78</v>
      </c>
      <c r="CA1" s="16">
        <v>79</v>
      </c>
      <c r="CB1" s="16">
        <v>80</v>
      </c>
      <c r="CC1" s="16">
        <v>81</v>
      </c>
      <c r="CD1" s="16">
        <v>82</v>
      </c>
      <c r="CE1" s="16">
        <v>83</v>
      </c>
      <c r="CF1" s="16">
        <v>84</v>
      </c>
      <c r="CG1" s="16">
        <v>85</v>
      </c>
      <c r="CH1" s="16">
        <v>86</v>
      </c>
      <c r="CI1" s="16">
        <v>87</v>
      </c>
      <c r="CJ1" s="16">
        <v>88</v>
      </c>
      <c r="CK1" s="16">
        <v>89</v>
      </c>
      <c r="CL1" s="16">
        <v>90</v>
      </c>
      <c r="CM1" s="16">
        <v>91</v>
      </c>
      <c r="CN1" s="16">
        <v>92</v>
      </c>
      <c r="CO1" s="16">
        <v>93</v>
      </c>
      <c r="CP1" s="16">
        <v>94</v>
      </c>
      <c r="CQ1" s="16">
        <v>95</v>
      </c>
      <c r="CR1" s="16">
        <v>96</v>
      </c>
      <c r="CS1" s="16">
        <v>97</v>
      </c>
      <c r="CT1" s="16">
        <v>98</v>
      </c>
      <c r="CU1" s="16">
        <v>99</v>
      </c>
      <c r="CV1" s="16">
        <v>100</v>
      </c>
    </row>
    <row r="2" spans="2:100" s="16" customFormat="1" ht="12">
      <c r="B2" s="16" t="s">
        <v>260</v>
      </c>
      <c r="E2" s="16">
        <v>0.6526</v>
      </c>
      <c r="F2" s="16">
        <v>0.6899</v>
      </c>
      <c r="G2" s="16">
        <v>0.725</v>
      </c>
      <c r="H2" s="16">
        <v>0.7579</v>
      </c>
      <c r="I2" s="16">
        <v>0.7886</v>
      </c>
      <c r="J2" s="16">
        <v>0.8171</v>
      </c>
      <c r="K2" s="16">
        <v>0.8434</v>
      </c>
      <c r="L2" s="16">
        <v>0.8675</v>
      </c>
      <c r="M2" s="16">
        <v>0.8894</v>
      </c>
      <c r="N2" s="16">
        <v>0.9091</v>
      </c>
      <c r="O2" s="16">
        <v>0.9266</v>
      </c>
      <c r="P2" s="16">
        <v>0.9419</v>
      </c>
      <c r="Q2" s="16">
        <v>0.955</v>
      </c>
      <c r="R2" s="16">
        <v>0.967</v>
      </c>
      <c r="S2" s="16">
        <v>0.979</v>
      </c>
      <c r="T2" s="16">
        <v>0.9893</v>
      </c>
      <c r="U2" s="16">
        <v>0.9961</v>
      </c>
      <c r="V2" s="16">
        <v>0.9996</v>
      </c>
      <c r="W2" s="16">
        <v>1</v>
      </c>
      <c r="X2" s="16">
        <v>1</v>
      </c>
      <c r="Y2" s="16">
        <v>1</v>
      </c>
      <c r="Z2" s="16">
        <v>1</v>
      </c>
      <c r="AA2" s="16">
        <v>1</v>
      </c>
      <c r="AB2" s="16">
        <v>0.9999</v>
      </c>
      <c r="AC2" s="16">
        <v>0.9991</v>
      </c>
      <c r="AD2" s="16">
        <v>0.9975</v>
      </c>
      <c r="AE2" s="16">
        <v>0.9952</v>
      </c>
      <c r="AF2" s="16">
        <v>0.9922</v>
      </c>
      <c r="AG2" s="16">
        <v>0.9885</v>
      </c>
      <c r="AH2" s="16">
        <v>0.984</v>
      </c>
      <c r="AI2" s="16">
        <v>0.9788</v>
      </c>
      <c r="AJ2" s="16">
        <v>0.9729</v>
      </c>
      <c r="AK2" s="16">
        <v>0.9662</v>
      </c>
      <c r="AL2" s="16">
        <v>0.9592</v>
      </c>
      <c r="AM2" s="16">
        <v>0.9521</v>
      </c>
      <c r="AN2" s="16">
        <v>0.9451</v>
      </c>
      <c r="AO2" s="16">
        <v>0.938</v>
      </c>
      <c r="AP2" s="16">
        <v>0.931</v>
      </c>
      <c r="AQ2" s="16">
        <v>0.924</v>
      </c>
      <c r="AR2" s="16">
        <v>0.9169</v>
      </c>
      <c r="AS2" s="16">
        <v>0.9099</v>
      </c>
      <c r="AT2" s="16">
        <v>0.9028</v>
      </c>
      <c r="AU2" s="16">
        <v>0.8958</v>
      </c>
      <c r="AV2" s="16">
        <v>0.8888</v>
      </c>
      <c r="AW2" s="16">
        <v>0.8817</v>
      </c>
      <c r="AX2" s="16">
        <v>0.8747</v>
      </c>
      <c r="AY2" s="16">
        <v>0.8676</v>
      </c>
      <c r="AZ2" s="16">
        <v>0.8606</v>
      </c>
      <c r="BA2" s="16">
        <v>0.8536</v>
      </c>
      <c r="BB2" s="16">
        <v>0.8465</v>
      </c>
      <c r="BC2" s="16">
        <v>0.8395</v>
      </c>
      <c r="BD2" s="16">
        <v>0.8324</v>
      </c>
      <c r="BE2" s="16">
        <v>0.8254</v>
      </c>
      <c r="BF2" s="16">
        <v>0.8184</v>
      </c>
      <c r="BG2" s="16">
        <v>0.8113</v>
      </c>
      <c r="BH2" s="16">
        <v>0.8043</v>
      </c>
      <c r="BI2" s="16">
        <v>0.7972</v>
      </c>
      <c r="BJ2" s="16">
        <v>0.7902</v>
      </c>
      <c r="BK2" s="16">
        <v>0.7832</v>
      </c>
      <c r="BL2" s="16">
        <v>0.7761</v>
      </c>
      <c r="BM2" s="16">
        <v>0.7691</v>
      </c>
      <c r="BN2" s="16">
        <v>0.762</v>
      </c>
      <c r="BO2" s="16">
        <v>0.755</v>
      </c>
      <c r="BP2" s="16">
        <v>0.7479</v>
      </c>
      <c r="BQ2" s="16">
        <v>0.7402</v>
      </c>
      <c r="BR2" s="16">
        <v>0.7319</v>
      </c>
      <c r="BS2" s="16">
        <v>0.723</v>
      </c>
      <c r="BT2" s="16">
        <v>0.7134</v>
      </c>
      <c r="BU2" s="16">
        <v>0.7031</v>
      </c>
      <c r="BV2" s="16">
        <v>0.6923</v>
      </c>
      <c r="BW2" s="16">
        <v>0.6808</v>
      </c>
      <c r="BX2" s="16">
        <v>0.6687</v>
      </c>
      <c r="BY2" s="16">
        <v>0.6559</v>
      </c>
      <c r="BZ2" s="16">
        <v>0.6425</v>
      </c>
      <c r="CA2" s="16">
        <v>0.6285</v>
      </c>
      <c r="CB2" s="16">
        <v>0.6138</v>
      </c>
      <c r="CC2" s="16">
        <v>0.5985</v>
      </c>
      <c r="CD2" s="16">
        <v>0.5825</v>
      </c>
      <c r="CE2" s="16">
        <v>0.566</v>
      </c>
      <c r="CF2" s="16">
        <v>0.5488</v>
      </c>
      <c r="CG2" s="16">
        <v>0.5309</v>
      </c>
      <c r="CH2" s="16">
        <v>0.5124</v>
      </c>
      <c r="CI2" s="16">
        <v>0.4933</v>
      </c>
      <c r="CJ2" s="16">
        <v>0.4735</v>
      </c>
      <c r="CK2" s="16">
        <v>0.4531</v>
      </c>
      <c r="CL2" s="16">
        <v>0.4321</v>
      </c>
      <c r="CM2" s="16">
        <v>0.4104</v>
      </c>
      <c r="CN2" s="16">
        <v>0.3881</v>
      </c>
      <c r="CO2" s="16">
        <v>0.3652</v>
      </c>
      <c r="CP2" s="16">
        <v>0.3416</v>
      </c>
      <c r="CQ2" s="16">
        <v>0.3174</v>
      </c>
      <c r="CR2" s="16">
        <v>0.2926</v>
      </c>
      <c r="CS2" s="16">
        <v>0.2671</v>
      </c>
      <c r="CT2" s="16">
        <v>0.2409</v>
      </c>
      <c r="CU2" s="16">
        <v>0.2142</v>
      </c>
      <c r="CV2" s="16">
        <v>0.1868</v>
      </c>
    </row>
    <row r="4" ht="12.75">
      <c r="A4" s="17" t="s">
        <v>255</v>
      </c>
    </row>
    <row r="5" spans="1:100" s="16" customFormat="1" ht="12">
      <c r="A5" s="16" t="s">
        <v>256</v>
      </c>
      <c r="B5" s="16" t="s">
        <v>257</v>
      </c>
      <c r="C5" s="16" t="s">
        <v>258</v>
      </c>
      <c r="D5" s="16" t="s">
        <v>259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16">
        <v>28</v>
      </c>
      <c r="AC5" s="16">
        <v>29</v>
      </c>
      <c r="AD5" s="16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16">
        <v>37</v>
      </c>
      <c r="AL5" s="16">
        <v>38</v>
      </c>
      <c r="AM5" s="16">
        <v>39</v>
      </c>
      <c r="AN5" s="16">
        <v>40</v>
      </c>
      <c r="AO5" s="16">
        <v>41</v>
      </c>
      <c r="AP5" s="16">
        <v>42</v>
      </c>
      <c r="AQ5" s="16">
        <v>43</v>
      </c>
      <c r="AR5" s="16">
        <v>44</v>
      </c>
      <c r="AS5" s="16">
        <v>45</v>
      </c>
      <c r="AT5" s="16">
        <v>46</v>
      </c>
      <c r="AU5" s="16">
        <v>47</v>
      </c>
      <c r="AV5" s="16">
        <v>48</v>
      </c>
      <c r="AW5" s="16">
        <v>49</v>
      </c>
      <c r="AX5" s="16">
        <v>50</v>
      </c>
      <c r="AY5" s="16">
        <v>51</v>
      </c>
      <c r="AZ5" s="16">
        <v>52</v>
      </c>
      <c r="BA5" s="16">
        <v>53</v>
      </c>
      <c r="BB5" s="16">
        <v>54</v>
      </c>
      <c r="BC5" s="16">
        <v>55</v>
      </c>
      <c r="BD5" s="16">
        <v>56</v>
      </c>
      <c r="BE5" s="16">
        <v>57</v>
      </c>
      <c r="BF5" s="16">
        <v>58</v>
      </c>
      <c r="BG5" s="16">
        <v>59</v>
      </c>
      <c r="BH5" s="16">
        <v>60</v>
      </c>
      <c r="BI5" s="16">
        <v>61</v>
      </c>
      <c r="BJ5" s="16">
        <v>62</v>
      </c>
      <c r="BK5" s="16">
        <v>63</v>
      </c>
      <c r="BL5" s="16">
        <v>64</v>
      </c>
      <c r="BM5" s="16">
        <v>65</v>
      </c>
      <c r="BN5" s="16">
        <v>66</v>
      </c>
      <c r="BO5" s="16">
        <v>67</v>
      </c>
      <c r="BP5" s="16">
        <v>68</v>
      </c>
      <c r="BQ5" s="16">
        <v>69</v>
      </c>
      <c r="BR5" s="16">
        <v>70</v>
      </c>
      <c r="BS5" s="16">
        <v>71</v>
      </c>
      <c r="BT5" s="16">
        <v>72</v>
      </c>
      <c r="BU5" s="16">
        <v>73</v>
      </c>
      <c r="BV5" s="16">
        <v>74</v>
      </c>
      <c r="BW5" s="16">
        <v>75</v>
      </c>
      <c r="BX5" s="16">
        <v>76</v>
      </c>
      <c r="BY5" s="16">
        <v>77</v>
      </c>
      <c r="BZ5" s="16">
        <v>78</v>
      </c>
      <c r="CA5" s="16">
        <v>79</v>
      </c>
      <c r="CB5" s="16">
        <v>80</v>
      </c>
      <c r="CC5" s="16">
        <v>81</v>
      </c>
      <c r="CD5" s="16">
        <v>82</v>
      </c>
      <c r="CE5" s="16">
        <v>83</v>
      </c>
      <c r="CF5" s="16">
        <v>84</v>
      </c>
      <c r="CG5" s="16">
        <v>85</v>
      </c>
      <c r="CH5" s="16">
        <v>86</v>
      </c>
      <c r="CI5" s="16">
        <v>87</v>
      </c>
      <c r="CJ5" s="16">
        <v>88</v>
      </c>
      <c r="CK5" s="16">
        <v>89</v>
      </c>
      <c r="CL5" s="16">
        <v>90</v>
      </c>
      <c r="CM5" s="16">
        <v>91</v>
      </c>
      <c r="CN5" s="16">
        <v>92</v>
      </c>
      <c r="CO5" s="16">
        <v>93</v>
      </c>
      <c r="CP5" s="16">
        <v>94</v>
      </c>
      <c r="CQ5" s="16">
        <v>95</v>
      </c>
      <c r="CR5" s="16">
        <v>96</v>
      </c>
      <c r="CS5" s="16">
        <v>97</v>
      </c>
      <c r="CT5" s="16">
        <v>98</v>
      </c>
      <c r="CU5" s="16">
        <v>99</v>
      </c>
      <c r="CV5" s="16">
        <v>100</v>
      </c>
    </row>
    <row r="6" spans="2:100" s="16" customFormat="1" ht="12">
      <c r="B6" s="16" t="s">
        <v>260</v>
      </c>
      <c r="C6" s="16">
        <v>1452</v>
      </c>
      <c r="D6" s="16">
        <v>0.016805555555555556</v>
      </c>
      <c r="E6" s="16">
        <v>0.725</v>
      </c>
      <c r="F6" s="16">
        <v>0.7579</v>
      </c>
      <c r="G6" s="16">
        <v>0.7886</v>
      </c>
      <c r="H6" s="16">
        <v>0.8171</v>
      </c>
      <c r="I6" s="16">
        <v>0.8434</v>
      </c>
      <c r="J6" s="16">
        <v>0.8675</v>
      </c>
      <c r="K6" s="16">
        <v>0.8894</v>
      </c>
      <c r="L6" s="16">
        <v>0.9091</v>
      </c>
      <c r="M6" s="16">
        <v>0.9266</v>
      </c>
      <c r="N6" s="16">
        <v>0.9419</v>
      </c>
      <c r="O6" s="16">
        <v>0.955</v>
      </c>
      <c r="P6" s="16">
        <v>0.967</v>
      </c>
      <c r="Q6" s="16">
        <v>0.979</v>
      </c>
      <c r="R6" s="16">
        <v>0.9893</v>
      </c>
      <c r="S6" s="16">
        <v>0.9961</v>
      </c>
      <c r="T6" s="16">
        <v>0.9996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>
        <v>0.9997</v>
      </c>
      <c r="AE6" s="16">
        <v>0.9989</v>
      </c>
      <c r="AF6" s="16">
        <v>0.9976</v>
      </c>
      <c r="AG6" s="16">
        <v>0.9957</v>
      </c>
      <c r="AH6" s="16">
        <v>0.9934</v>
      </c>
      <c r="AI6" s="16">
        <v>0.9904</v>
      </c>
      <c r="AJ6" s="16">
        <v>0.987</v>
      </c>
      <c r="AK6" s="16">
        <v>0.983</v>
      </c>
      <c r="AL6" s="16">
        <v>0.9785</v>
      </c>
      <c r="AM6" s="16">
        <v>0.9734</v>
      </c>
      <c r="AN6" s="16">
        <v>0.9678</v>
      </c>
      <c r="AO6" s="16">
        <v>0.9617</v>
      </c>
      <c r="AP6" s="16">
        <v>0.9551</v>
      </c>
      <c r="AQ6" s="16">
        <v>0.9479</v>
      </c>
      <c r="AR6" s="16">
        <v>0.9402</v>
      </c>
      <c r="AS6" s="16">
        <v>0.9319</v>
      </c>
      <c r="AT6" s="16">
        <v>0.9232</v>
      </c>
      <c r="AU6" s="16">
        <v>0.9139</v>
      </c>
      <c r="AV6" s="16">
        <v>0.904</v>
      </c>
      <c r="AW6" s="16">
        <v>0.8937</v>
      </c>
      <c r="AX6" s="16">
        <v>0.8828</v>
      </c>
      <c r="AY6" s="16">
        <v>0.8719</v>
      </c>
      <c r="AZ6" s="16">
        <v>0.861</v>
      </c>
      <c r="BA6" s="16">
        <v>0.8501</v>
      </c>
      <c r="BB6" s="16">
        <v>0.8392</v>
      </c>
      <c r="BC6" s="16">
        <v>0.8283</v>
      </c>
      <c r="BD6" s="16">
        <v>0.8174</v>
      </c>
      <c r="BE6" s="16">
        <v>0.8065</v>
      </c>
      <c r="BF6" s="16">
        <v>0.7956</v>
      </c>
      <c r="BG6" s="16">
        <v>0.7847</v>
      </c>
      <c r="BH6" s="16">
        <v>0.7738</v>
      </c>
      <c r="BI6" s="16">
        <v>0.7629</v>
      </c>
      <c r="BJ6" s="16">
        <v>0.752</v>
      </c>
      <c r="BK6" s="16">
        <v>0.7411</v>
      </c>
      <c r="BL6" s="16">
        <v>0.7302</v>
      </c>
      <c r="BM6" s="16">
        <v>0.7193</v>
      </c>
      <c r="BN6" s="16">
        <v>0.7084</v>
      </c>
      <c r="BO6" s="16">
        <v>0.6975</v>
      </c>
      <c r="BP6" s="16">
        <v>0.6866</v>
      </c>
      <c r="BQ6" s="16">
        <v>0.6757</v>
      </c>
      <c r="BR6" s="16">
        <v>0.6648</v>
      </c>
      <c r="BS6" s="16">
        <v>0.6539</v>
      </c>
      <c r="BT6" s="16">
        <v>0.643</v>
      </c>
      <c r="BU6" s="16">
        <v>0.6321</v>
      </c>
      <c r="BV6" s="16">
        <v>0.6212</v>
      </c>
      <c r="BW6" s="16">
        <v>0.6103</v>
      </c>
      <c r="BX6" s="16">
        <v>0.5994</v>
      </c>
      <c r="BY6" s="16">
        <v>0.5885</v>
      </c>
      <c r="BZ6" s="16">
        <v>0.5776</v>
      </c>
      <c r="CA6" s="16">
        <v>0.5667</v>
      </c>
      <c r="CB6" s="16">
        <v>0.5552</v>
      </c>
      <c r="CC6" s="16">
        <v>0.5425</v>
      </c>
      <c r="CD6" s="16">
        <v>0.5286</v>
      </c>
      <c r="CE6" s="16">
        <v>0.5135</v>
      </c>
      <c r="CF6" s="16">
        <v>0.4972</v>
      </c>
      <c r="CG6" s="16">
        <v>0.4797</v>
      </c>
      <c r="CH6" s="16">
        <v>0.461</v>
      </c>
      <c r="CI6" s="16">
        <v>0.4411</v>
      </c>
      <c r="CJ6" s="16">
        <v>0.42</v>
      </c>
      <c r="CK6" s="16">
        <v>0.3977</v>
      </c>
      <c r="CL6" s="16">
        <v>0.3742</v>
      </c>
      <c r="CM6" s="16">
        <v>0.3495</v>
      </c>
      <c r="CN6" s="16">
        <v>0.3236</v>
      </c>
      <c r="CO6" s="16">
        <v>0.2965</v>
      </c>
      <c r="CP6" s="16">
        <v>0.2682</v>
      </c>
      <c r="CQ6" s="16">
        <v>0.2387</v>
      </c>
      <c r="CR6" s="16">
        <v>0.208</v>
      </c>
      <c r="CS6" s="16">
        <v>0.1761</v>
      </c>
      <c r="CT6" s="16">
        <v>0.143</v>
      </c>
      <c r="CU6" s="16">
        <v>0.1087</v>
      </c>
      <c r="CV6" s="16">
        <v>0.0732</v>
      </c>
    </row>
  </sheetData>
  <sheetProtection password="CB1D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Hammel</dc:creator>
  <cp:keywords/>
  <dc:description/>
  <cp:lastModifiedBy>Luboš Ferenc</cp:lastModifiedBy>
  <cp:lastPrinted>2014-01-01T17:54:35Z</cp:lastPrinted>
  <dcterms:created xsi:type="dcterms:W3CDTF">2013-12-25T20:36:20Z</dcterms:created>
  <dcterms:modified xsi:type="dcterms:W3CDTF">2014-01-02T18:54:34Z</dcterms:modified>
  <cp:category/>
  <cp:version/>
  <cp:contentType/>
  <cp:contentStatus/>
</cp:coreProperties>
</file>