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45" windowHeight="11640" activeTab="0"/>
  </bookViews>
  <sheets>
    <sheet name="Poradie" sheetId="1" r:id="rId1"/>
    <sheet name="Legenda" sheetId="2" r:id="rId2"/>
  </sheets>
  <definedNames>
    <definedName name="TentoRok">'Legenda'!$B$1</definedName>
  </definedNames>
  <calcPr fullCalcOnLoad="1"/>
</workbook>
</file>

<file path=xl/sharedStrings.xml><?xml version="1.0" encoding="utf-8"?>
<sst xmlns="http://schemas.openxmlformats.org/spreadsheetml/2006/main" count="371" uniqueCount="169">
  <si>
    <t>Meno</t>
  </si>
  <si>
    <t>Ján</t>
  </si>
  <si>
    <t>Novák</t>
  </si>
  <si>
    <t>Bronislav</t>
  </si>
  <si>
    <t>Peter</t>
  </si>
  <si>
    <t>Juraj</t>
  </si>
  <si>
    <t>Tomáš</t>
  </si>
  <si>
    <t>Jozef</t>
  </si>
  <si>
    <t>Priezvisko</t>
  </si>
  <si>
    <t>Miroslav</t>
  </si>
  <si>
    <t>Dušan</t>
  </si>
  <si>
    <t>Krčmár</t>
  </si>
  <si>
    <t>František</t>
  </si>
  <si>
    <t>Martin</t>
  </si>
  <si>
    <t>Andrea</t>
  </si>
  <si>
    <t>Marek</t>
  </si>
  <si>
    <t>Andrej</t>
  </si>
  <si>
    <t>Vladimír</t>
  </si>
  <si>
    <t>Jaroslav</t>
  </si>
  <si>
    <t>Katarína</t>
  </si>
  <si>
    <t>BK Lamač</t>
  </si>
  <si>
    <t>MAC Rača</t>
  </si>
  <si>
    <t>Bratislava</t>
  </si>
  <si>
    <t>Klub</t>
  </si>
  <si>
    <t>Cích</t>
  </si>
  <si>
    <t>Sládek</t>
  </si>
  <si>
    <t>Jana</t>
  </si>
  <si>
    <t>Krčmárová</t>
  </si>
  <si>
    <t>Mária</t>
  </si>
  <si>
    <t>BBS Bratislava</t>
  </si>
  <si>
    <t>Trnava</t>
  </si>
  <si>
    <t>Por</t>
  </si>
  <si>
    <t>Št. č.</t>
  </si>
  <si>
    <t>Čas</t>
  </si>
  <si>
    <t>Nat</t>
  </si>
  <si>
    <t>Nar</t>
  </si>
  <si>
    <t>Vek</t>
  </si>
  <si>
    <t>Kat</t>
  </si>
  <si>
    <t>Pkat</t>
  </si>
  <si>
    <t>Sex</t>
  </si>
  <si>
    <t>Beh</t>
  </si>
  <si>
    <t>M</t>
  </si>
  <si>
    <t>F</t>
  </si>
  <si>
    <t>D</t>
  </si>
  <si>
    <t>Tento rok:</t>
  </si>
  <si>
    <t>Uličný</t>
  </si>
  <si>
    <t>SCMT Bratislava</t>
  </si>
  <si>
    <t xml:space="preserve">Legenda: </t>
  </si>
  <si>
    <t>Štartovné číslo</t>
  </si>
  <si>
    <t>Kategória</t>
  </si>
  <si>
    <t>Štátna príslušnosť</t>
  </si>
  <si>
    <t>Absolútne poradie</t>
  </si>
  <si>
    <t>Poradie v kategórii</t>
  </si>
  <si>
    <t>Kategórie:</t>
  </si>
  <si>
    <t>A</t>
  </si>
  <si>
    <t>Muži 22 - 39 rokov</t>
  </si>
  <si>
    <t>B</t>
  </si>
  <si>
    <t>Muži 40 - 49 rokov</t>
  </si>
  <si>
    <t>C</t>
  </si>
  <si>
    <t>Muži 50 - 59 rokov</t>
  </si>
  <si>
    <t>Muži 60 rokov a viac</t>
  </si>
  <si>
    <t>E</t>
  </si>
  <si>
    <t>r</t>
  </si>
  <si>
    <t>Odstup</t>
  </si>
  <si>
    <t>Strata</t>
  </si>
  <si>
    <t>Strata na víťaza</t>
  </si>
  <si>
    <t>Odstup od predošlého</t>
  </si>
  <si>
    <t>Benčová</t>
  </si>
  <si>
    <t>Marián</t>
  </si>
  <si>
    <t>Kresánek</t>
  </si>
  <si>
    <t>Krkoška</t>
  </si>
  <si>
    <t>Launer</t>
  </si>
  <si>
    <t>Michal</t>
  </si>
  <si>
    <t>Daniel</t>
  </si>
  <si>
    <t>Viliam</t>
  </si>
  <si>
    <t>TO Pohoda Bratislava</t>
  </si>
  <si>
    <t>Triklub FTVŠ Bratislava</t>
  </si>
  <si>
    <t>STRAWA Bratislava</t>
  </si>
  <si>
    <t>Slávia STU Bratislava</t>
  </si>
  <si>
    <t>Železná studnička</t>
  </si>
  <si>
    <t>Stupava</t>
  </si>
  <si>
    <t>Ivan</t>
  </si>
  <si>
    <t>Ondrej</t>
  </si>
  <si>
    <t>Varga</t>
  </si>
  <si>
    <t>Roziak</t>
  </si>
  <si>
    <t>Fáber</t>
  </si>
  <si>
    <t>OCÚ Suchá nad Parnou</t>
  </si>
  <si>
    <t>Pecník</t>
  </si>
  <si>
    <t>BKF Bratislava</t>
  </si>
  <si>
    <t>Novotný</t>
  </si>
  <si>
    <t>Vivoda</t>
  </si>
  <si>
    <t>Ľuboš</t>
  </si>
  <si>
    <t>Memoriál Janka Jakubca - Bratislava 18.10.2008</t>
  </si>
  <si>
    <t>Kavacký</t>
  </si>
  <si>
    <t>MŠK Kysucké Nové Mesto</t>
  </si>
  <si>
    <t>Pavlík</t>
  </si>
  <si>
    <t>KBBS Turčianske Teplice</t>
  </si>
  <si>
    <t>Spišák</t>
  </si>
  <si>
    <t>Sroka</t>
  </si>
  <si>
    <t>Karol</t>
  </si>
  <si>
    <t>Bernolákovo</t>
  </si>
  <si>
    <t>Nemček</t>
  </si>
  <si>
    <t>Hujo</t>
  </si>
  <si>
    <t>BC Stiling Bratislava</t>
  </si>
  <si>
    <t>Gabovič</t>
  </si>
  <si>
    <t>Ivánka pri Dunaji</t>
  </si>
  <si>
    <t>Lelek</t>
  </si>
  <si>
    <t>TAT Martin</t>
  </si>
  <si>
    <t>Triklub FTVŠ</t>
  </si>
  <si>
    <t xml:space="preserve">KK Klaustráš Bratislava </t>
  </si>
  <si>
    <t>Kornoš</t>
  </si>
  <si>
    <t>Róbert</t>
  </si>
  <si>
    <t>Béreš</t>
  </si>
  <si>
    <t>Čerevka</t>
  </si>
  <si>
    <t>Janžo</t>
  </si>
  <si>
    <t>Sitek</t>
  </si>
  <si>
    <t>Stojkovič</t>
  </si>
  <si>
    <t>Slávia UK Bratislava</t>
  </si>
  <si>
    <t>Štupák</t>
  </si>
  <si>
    <t>KM B. Štiavnica</t>
  </si>
  <si>
    <t>Rado</t>
  </si>
  <si>
    <t>Nemčok</t>
  </si>
  <si>
    <t>Leme</t>
  </si>
  <si>
    <t>Luis</t>
  </si>
  <si>
    <t>Sao Paolo</t>
  </si>
  <si>
    <t>Zeman</t>
  </si>
  <si>
    <t>Matej</t>
  </si>
  <si>
    <t>Bratislava-Rača</t>
  </si>
  <si>
    <t>Csiba</t>
  </si>
  <si>
    <t>Ilčík</t>
  </si>
  <si>
    <t>Eugen</t>
  </si>
  <si>
    <t>Grossová</t>
  </si>
  <si>
    <t>Diana</t>
  </si>
  <si>
    <t>KRPZ</t>
  </si>
  <si>
    <t>Pôbiš</t>
  </si>
  <si>
    <t>Buček</t>
  </si>
  <si>
    <t>SCMT</t>
  </si>
  <si>
    <t>Foltín</t>
  </si>
  <si>
    <t>Tešovičová</t>
  </si>
  <si>
    <t>ŠKP Bratislava</t>
  </si>
  <si>
    <t>Mlčúch</t>
  </si>
  <si>
    <t>Cyklo Apollo</t>
  </si>
  <si>
    <t>Gábriš</t>
  </si>
  <si>
    <t>Stepanov</t>
  </si>
  <si>
    <t>Quittnerová</t>
  </si>
  <si>
    <t>Zálesie</t>
  </si>
  <si>
    <t>Viktor</t>
  </si>
  <si>
    <t>Litvák</t>
  </si>
  <si>
    <t>Pápayová</t>
  </si>
  <si>
    <t>Dominika</t>
  </si>
  <si>
    <t>Zohor</t>
  </si>
  <si>
    <t>Brunovský</t>
  </si>
  <si>
    <t>ZV OZŽ Bratislava</t>
  </si>
  <si>
    <t>Sloboda</t>
  </si>
  <si>
    <t>Štefan</t>
  </si>
  <si>
    <t>Fleischer</t>
  </si>
  <si>
    <t>Mocková</t>
  </si>
  <si>
    <t>Orth</t>
  </si>
  <si>
    <t>Richard</t>
  </si>
  <si>
    <t>Odnoga</t>
  </si>
  <si>
    <t>Fiamin</t>
  </si>
  <si>
    <t>Štefunko</t>
  </si>
  <si>
    <t>Aďa</t>
  </si>
  <si>
    <t>Csolleyová</t>
  </si>
  <si>
    <t>Marcaník</t>
  </si>
  <si>
    <t>Grulla</t>
  </si>
  <si>
    <t>Ženy 22 - 34 rokov</t>
  </si>
  <si>
    <t>Ženy 35 rokov a viac</t>
  </si>
  <si>
    <t>Krno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</si>
</sst>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h:mm:ss.0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pane ySplit="3" topLeftCell="BM34" activePane="bottomLeft" state="frozen"/>
      <selection pane="topLeft" activeCell="A1" sqref="A1"/>
      <selection pane="bottomLeft" activeCell="Q50" sqref="Q50"/>
    </sheetView>
  </sheetViews>
  <sheetFormatPr defaultColWidth="9.140625" defaultRowHeight="12.75"/>
  <cols>
    <col min="1" max="1" width="4.140625" style="9" bestFit="1" customWidth="1"/>
    <col min="2" max="2" width="5.57421875" style="9" bestFit="1" customWidth="1"/>
    <col min="3" max="3" width="9.140625" style="10" customWidth="1"/>
    <col min="4" max="4" width="12.8515625" style="4" customWidth="1"/>
    <col min="5" max="5" width="11.00390625" style="4" customWidth="1"/>
    <col min="6" max="6" width="24.8515625" style="4" customWidth="1"/>
    <col min="7" max="7" width="6.140625" style="9" hidden="1" customWidth="1"/>
    <col min="8" max="8" width="4.8515625" style="9" hidden="1" customWidth="1"/>
    <col min="9" max="9" width="4.140625" style="9" bestFit="1" customWidth="1"/>
    <col min="10" max="10" width="5.140625" style="9" bestFit="1" customWidth="1"/>
    <col min="11" max="12" width="4.57421875" style="9" hidden="1" customWidth="1"/>
    <col min="13" max="16384" width="9.140625" style="4" customWidth="1"/>
  </cols>
  <sheetData>
    <row r="1" spans="1:12" ht="15.75">
      <c r="A1" s="22" t="s">
        <v>92</v>
      </c>
      <c r="C1" s="4"/>
      <c r="E1" s="24"/>
      <c r="F1" s="21"/>
      <c r="G1" s="21"/>
      <c r="H1" s="25"/>
      <c r="I1" s="23"/>
      <c r="J1" s="23"/>
      <c r="K1" s="4"/>
      <c r="L1" s="4"/>
    </row>
    <row r="2" spans="1:12" ht="6" customHeight="1">
      <c r="A2" s="23"/>
      <c r="C2" s="4"/>
      <c r="E2" s="24"/>
      <c r="F2" s="21"/>
      <c r="G2" s="21"/>
      <c r="H2" s="25"/>
      <c r="I2" s="23"/>
      <c r="J2" s="23"/>
      <c r="K2" s="4"/>
      <c r="L2" s="4"/>
    </row>
    <row r="3" spans="1:14" s="3" customFormat="1" ht="12.75">
      <c r="A3" s="8" t="s">
        <v>31</v>
      </c>
      <c r="B3" s="8" t="s">
        <v>32</v>
      </c>
      <c r="C3" s="8" t="s">
        <v>33</v>
      </c>
      <c r="D3" s="5" t="s">
        <v>8</v>
      </c>
      <c r="E3" s="5" t="s">
        <v>0</v>
      </c>
      <c r="F3" s="5" t="s">
        <v>23</v>
      </c>
      <c r="G3" s="8" t="s">
        <v>35</v>
      </c>
      <c r="H3" s="8" t="s">
        <v>36</v>
      </c>
      <c r="I3" s="8" t="s">
        <v>37</v>
      </c>
      <c r="J3" s="8" t="s">
        <v>38</v>
      </c>
      <c r="K3" s="8" t="s">
        <v>39</v>
      </c>
      <c r="L3" s="8" t="s">
        <v>40</v>
      </c>
      <c r="M3" s="8" t="s">
        <v>64</v>
      </c>
      <c r="N3" s="8" t="s">
        <v>63</v>
      </c>
    </row>
    <row r="4" spans="1:14" s="11" customFormat="1" ht="12.75" customHeight="1">
      <c r="A4" s="9">
        <v>1</v>
      </c>
      <c r="B4" s="32">
        <v>89</v>
      </c>
      <c r="C4" s="34">
        <v>0.020752314814814814</v>
      </c>
      <c r="D4" s="6" t="s">
        <v>93</v>
      </c>
      <c r="E4" s="6" t="s">
        <v>72</v>
      </c>
      <c r="F4" s="6" t="s">
        <v>94</v>
      </c>
      <c r="G4" s="23">
        <v>1977</v>
      </c>
      <c r="H4" s="9">
        <f aca="true" t="shared" si="0" ref="H4:H12">IF(G4&lt;TentoRok-100,"",TentoRok-G4)</f>
        <v>31</v>
      </c>
      <c r="I4" s="19" t="str">
        <f>IF(L4="n","N",IF(OR(L4="w",L4="16w",L4="26w"),"NW",IF(H4="","",IF(K4="M",IF(H4&gt;59,"D",IF(H4&gt;49,"C",IF(H4&gt;39,"B",IF(H4&gt;21,"A","G")))),IF(H4&gt;39,"F",IF(H4&gt;21,"E","H"))))))</f>
        <v>A</v>
      </c>
      <c r="J4" s="19">
        <v>1</v>
      </c>
      <c r="K4" s="9" t="s">
        <v>41</v>
      </c>
      <c r="L4" s="9" t="s">
        <v>62</v>
      </c>
      <c r="M4" s="7"/>
      <c r="N4" s="9"/>
    </row>
    <row r="5" spans="1:14" s="11" customFormat="1" ht="12.75" customHeight="1">
      <c r="A5" s="9">
        <v>2</v>
      </c>
      <c r="B5" s="32">
        <v>64</v>
      </c>
      <c r="C5" s="34">
        <v>0.02091435185185185</v>
      </c>
      <c r="D5" s="4" t="s">
        <v>85</v>
      </c>
      <c r="E5" s="4" t="s">
        <v>1</v>
      </c>
      <c r="F5" s="4" t="s">
        <v>86</v>
      </c>
      <c r="G5" s="9">
        <v>1973</v>
      </c>
      <c r="H5" s="9">
        <f t="shared" si="0"/>
        <v>35</v>
      </c>
      <c r="I5" s="19" t="str">
        <f>IF(L5="n","N",IF(OR(L5="w",L5="16w",L5="26w"),"NW",IF(H5="","",IF(K5="M",IF(H5&gt;59,"D",IF(H5&gt;49,"C",IF(H5&gt;39,"B",IF(H5&gt;21,"A","G")))),IF(H5&gt;39,"F",IF(H5&gt;21,"E","H"))))))</f>
        <v>A</v>
      </c>
      <c r="J5" s="19">
        <v>2</v>
      </c>
      <c r="K5" s="9" t="s">
        <v>41</v>
      </c>
      <c r="L5" s="9" t="s">
        <v>62</v>
      </c>
      <c r="M5" s="20">
        <f aca="true" t="shared" si="1" ref="M5:M36">C5-$C$4</f>
        <v>0.00016203703703703692</v>
      </c>
      <c r="N5" s="10">
        <f aca="true" t="shared" si="2" ref="N5:N36">C5-C4</f>
        <v>0.00016203703703703692</v>
      </c>
    </row>
    <row r="6" spans="1:14" s="11" customFormat="1" ht="12.75" customHeight="1">
      <c r="A6" s="9">
        <v>3</v>
      </c>
      <c r="B6" s="32">
        <v>59</v>
      </c>
      <c r="C6" s="34">
        <v>0.021203703703703707</v>
      </c>
      <c r="D6" s="4" t="s">
        <v>84</v>
      </c>
      <c r="E6" s="4" t="s">
        <v>1</v>
      </c>
      <c r="F6" s="11" t="s">
        <v>76</v>
      </c>
      <c r="G6" s="23">
        <v>1981</v>
      </c>
      <c r="H6" s="9">
        <f t="shared" si="0"/>
        <v>27</v>
      </c>
      <c r="I6" s="19" t="str">
        <f>IF(L6="n","N",IF(OR(L6="w",L6="16w",L6="26w"),"NW",IF(H6="","",IF(K6="M",IF(H6&gt;59,"D",IF(H6&gt;49,"C",IF(H6&gt;39,"B",IF(H6&gt;21,"A","G")))),IF(H6&gt;39,"F",IF(H6&gt;21,"E","H"))))))</f>
        <v>A</v>
      </c>
      <c r="J6" s="19">
        <v>3</v>
      </c>
      <c r="K6" s="9" t="s">
        <v>41</v>
      </c>
      <c r="L6" s="9" t="s">
        <v>62</v>
      </c>
      <c r="M6" s="20">
        <f t="shared" si="1"/>
        <v>0.00045138888888889353</v>
      </c>
      <c r="N6" s="10">
        <f t="shared" si="2"/>
        <v>0.0002893518518518566</v>
      </c>
    </row>
    <row r="7" spans="1:14" ht="12.75">
      <c r="A7" s="9">
        <v>4</v>
      </c>
      <c r="B7" s="32">
        <v>73</v>
      </c>
      <c r="C7" s="34">
        <v>0.021342592592592594</v>
      </c>
      <c r="D7" s="26" t="s">
        <v>95</v>
      </c>
      <c r="E7" s="12" t="s">
        <v>91</v>
      </c>
      <c r="F7" s="11" t="s">
        <v>96</v>
      </c>
      <c r="G7" s="9">
        <v>1982</v>
      </c>
      <c r="H7" s="9">
        <f t="shared" si="0"/>
        <v>26</v>
      </c>
      <c r="I7" s="9" t="str">
        <f>IF(OR(L7="16w",L7="26w"),"NW",IF(H7="","",IF(K7="M",IF(H7&gt;59,"D",IF(H7&gt;49,"C",IF(H7&gt;39,"B",IF(H7&gt;21,"A","G")))),IF(H7&gt;39,"F",IF(H7&gt;21,"E","H")))))</f>
        <v>A</v>
      </c>
      <c r="J7" s="9">
        <v>4</v>
      </c>
      <c r="K7" s="9" t="s">
        <v>41</v>
      </c>
      <c r="L7" s="9" t="s">
        <v>62</v>
      </c>
      <c r="M7" s="20">
        <f t="shared" si="1"/>
        <v>0.0005902777777777798</v>
      </c>
      <c r="N7" s="10">
        <f t="shared" si="2"/>
        <v>0.00013888888888888631</v>
      </c>
    </row>
    <row r="8" spans="1:14" ht="12.75">
      <c r="A8" s="9">
        <v>5</v>
      </c>
      <c r="B8" s="32">
        <v>75</v>
      </c>
      <c r="C8" s="34">
        <v>0.022407407407407407</v>
      </c>
      <c r="D8" s="26" t="s">
        <v>97</v>
      </c>
      <c r="E8" s="12" t="s">
        <v>82</v>
      </c>
      <c r="F8" s="11" t="s">
        <v>96</v>
      </c>
      <c r="G8" s="9">
        <v>1982</v>
      </c>
      <c r="H8" s="9">
        <f t="shared" si="0"/>
        <v>26</v>
      </c>
      <c r="I8" s="9" t="str">
        <f>IF(OR(L8="16w",L8="26w"),"NW",IF(H8="","",IF(K8="M",IF(H8&gt;59,"D",IF(H8&gt;49,"C",IF(H8&gt;39,"B",IF(H8&gt;21,"A","G")))),IF(H8&gt;39,"F",IF(H8&gt;21,"E","H")))))</f>
        <v>A</v>
      </c>
      <c r="J8" s="9">
        <v>5</v>
      </c>
      <c r="K8" s="9" t="s">
        <v>41</v>
      </c>
      <c r="L8" s="9" t="s">
        <v>62</v>
      </c>
      <c r="M8" s="20">
        <f t="shared" si="1"/>
        <v>0.0016550925925925934</v>
      </c>
      <c r="N8" s="10">
        <f t="shared" si="2"/>
        <v>0.0010648148148148136</v>
      </c>
    </row>
    <row r="9" spans="1:14" ht="12.75">
      <c r="A9" s="9">
        <v>6</v>
      </c>
      <c r="B9" s="32">
        <v>99</v>
      </c>
      <c r="C9" s="34">
        <v>0.02245370370370371</v>
      </c>
      <c r="D9" s="1" t="s">
        <v>98</v>
      </c>
      <c r="E9" s="1" t="s">
        <v>99</v>
      </c>
      <c r="F9" s="6" t="s">
        <v>100</v>
      </c>
      <c r="G9" s="23">
        <v>1978</v>
      </c>
      <c r="H9" s="9">
        <f t="shared" si="0"/>
        <v>30</v>
      </c>
      <c r="I9" s="9" t="str">
        <f>IF(OR(L9="16w",L9="26w"),"NW",IF(H9="","",IF(K9="M",IF(H9&gt;59,"D",IF(H9&gt;49,"C",IF(H9&gt;39,"B",IF(H9&gt;21,"A","G")))),IF(H9&gt;39,"F",IF(H9&gt;21,"E","H")))))</f>
        <v>A</v>
      </c>
      <c r="J9" s="9">
        <v>6</v>
      </c>
      <c r="K9" s="9" t="s">
        <v>41</v>
      </c>
      <c r="L9" s="9" t="s">
        <v>62</v>
      </c>
      <c r="M9" s="20">
        <f t="shared" si="1"/>
        <v>0.0017013888888888946</v>
      </c>
      <c r="N9" s="10">
        <f t="shared" si="2"/>
        <v>4.629629629630122E-05</v>
      </c>
    </row>
    <row r="10" spans="1:14" s="2" customFormat="1" ht="12.75">
      <c r="A10" s="9">
        <v>7</v>
      </c>
      <c r="B10" s="32">
        <v>78</v>
      </c>
      <c r="C10" s="34">
        <v>0.022534722222222223</v>
      </c>
      <c r="D10" s="1" t="s">
        <v>2</v>
      </c>
      <c r="E10" s="1" t="s">
        <v>3</v>
      </c>
      <c r="F10" s="6" t="s">
        <v>20</v>
      </c>
      <c r="G10" s="23">
        <v>1985</v>
      </c>
      <c r="H10" s="9">
        <f t="shared" si="0"/>
        <v>23</v>
      </c>
      <c r="I10" s="9" t="str">
        <f>IF(L10="n","N",IF(OR(L10="w",L10="16w",L10="26w"),"NW",IF(H10="","",IF(K10="M",IF(H10&gt;59,"D",IF(H10&gt;49,"C",IF(H10&gt;39,"B",IF(H10&gt;21,"A","G")))),IF(H10&gt;39,"F",IF(H10&gt;21,"E","H"))))))</f>
        <v>A</v>
      </c>
      <c r="J10" s="9">
        <v>7</v>
      </c>
      <c r="K10" s="9" t="s">
        <v>41</v>
      </c>
      <c r="L10" s="9" t="s">
        <v>62</v>
      </c>
      <c r="M10" s="20">
        <f t="shared" si="1"/>
        <v>0.0017824074074074096</v>
      </c>
      <c r="N10" s="10">
        <f t="shared" si="2"/>
        <v>8.101851851851499E-05</v>
      </c>
    </row>
    <row r="11" spans="1:14" ht="12.75">
      <c r="A11" s="9">
        <v>8</v>
      </c>
      <c r="B11" s="32">
        <v>22</v>
      </c>
      <c r="C11" s="34">
        <v>0.022604166666666665</v>
      </c>
      <c r="D11" s="1" t="s">
        <v>24</v>
      </c>
      <c r="E11" s="1" t="s">
        <v>17</v>
      </c>
      <c r="F11" s="1" t="s">
        <v>21</v>
      </c>
      <c r="G11" s="23">
        <v>1958</v>
      </c>
      <c r="H11" s="9">
        <f t="shared" si="0"/>
        <v>50</v>
      </c>
      <c r="I11" s="19" t="str">
        <f>IF(L11="n","N",IF(OR(L11="w",L11="16w",L11="26w"),"NW",IF(H11="","",IF(K11="M",IF(H11&gt;59,"D",IF(H11&gt;49,"C",IF(H11&gt;39,"B",IF(H11&gt;21,"A","G")))),IF(H11&gt;39,"F",IF(H11&gt;21,"E","H"))))))</f>
        <v>C</v>
      </c>
      <c r="J11" s="19">
        <v>1</v>
      </c>
      <c r="K11" s="9" t="s">
        <v>41</v>
      </c>
      <c r="L11" s="9" t="s">
        <v>62</v>
      </c>
      <c r="M11" s="20">
        <f t="shared" si="1"/>
        <v>0.001851851851851851</v>
      </c>
      <c r="N11" s="10">
        <f t="shared" si="2"/>
        <v>6.944444444444142E-05</v>
      </c>
    </row>
    <row r="12" spans="1:14" s="11" customFormat="1" ht="12.75" customHeight="1">
      <c r="A12" s="9">
        <v>9</v>
      </c>
      <c r="B12" s="32">
        <v>47</v>
      </c>
      <c r="C12" s="34">
        <v>0.022962962962962966</v>
      </c>
      <c r="D12" s="11" t="s">
        <v>45</v>
      </c>
      <c r="E12" s="11" t="s">
        <v>15</v>
      </c>
      <c r="F12" s="11" t="s">
        <v>46</v>
      </c>
      <c r="G12" s="9">
        <v>1976</v>
      </c>
      <c r="H12" s="9">
        <f t="shared" si="0"/>
        <v>32</v>
      </c>
      <c r="I12" s="9" t="str">
        <f>IF(L12="n","N",IF(OR(L12="w",L12="16w",L12="26w"),"NW",IF(H12="","",IF(K12="M",IF(H12&gt;59,"D",IF(H12&gt;49,"C",IF(H12&gt;39,"B",IF(H12&gt;21,"A","G")))),IF(H12&gt;39,"F",IF(H12&gt;21,"E","H"))))))</f>
        <v>A</v>
      </c>
      <c r="J12" s="9">
        <v>8</v>
      </c>
      <c r="K12" s="9" t="s">
        <v>41</v>
      </c>
      <c r="L12" s="9" t="s">
        <v>62</v>
      </c>
      <c r="M12" s="20">
        <f t="shared" si="1"/>
        <v>0.0022106481481481526</v>
      </c>
      <c r="N12" s="10">
        <f t="shared" si="2"/>
        <v>0.0003587962962963015</v>
      </c>
    </row>
    <row r="13" spans="1:14" ht="12.75">
      <c r="A13" s="9">
        <v>10</v>
      </c>
      <c r="B13" s="32">
        <v>69</v>
      </c>
      <c r="C13" s="34">
        <v>0.023171296296296297</v>
      </c>
      <c r="D13" s="4" t="s">
        <v>101</v>
      </c>
      <c r="E13" s="4" t="s">
        <v>7</v>
      </c>
      <c r="F13" s="1" t="s">
        <v>21</v>
      </c>
      <c r="I13" s="9" t="s">
        <v>54</v>
      </c>
      <c r="J13" s="9">
        <v>9</v>
      </c>
      <c r="K13" s="9" t="s">
        <v>41</v>
      </c>
      <c r="L13" s="9" t="s">
        <v>62</v>
      </c>
      <c r="M13" s="20">
        <f t="shared" si="1"/>
        <v>0.0024189814814814838</v>
      </c>
      <c r="N13" s="10">
        <f t="shared" si="2"/>
        <v>0.0002083333333333312</v>
      </c>
    </row>
    <row r="14" spans="1:14" ht="12.75">
      <c r="A14" s="9">
        <v>11</v>
      </c>
      <c r="B14" s="32">
        <v>94</v>
      </c>
      <c r="C14" s="34">
        <v>0.023368055555555555</v>
      </c>
      <c r="D14" s="1" t="s">
        <v>102</v>
      </c>
      <c r="E14" s="1" t="s">
        <v>10</v>
      </c>
      <c r="F14" s="1" t="s">
        <v>103</v>
      </c>
      <c r="G14" s="9">
        <v>1975</v>
      </c>
      <c r="H14" s="9">
        <f>IF(G14&lt;TentoRok-100,"",TentoRok-G14)</f>
        <v>33</v>
      </c>
      <c r="I14" s="9" t="str">
        <f>IF(OR(L14="16w",L14="26w"),"NW",IF(H14="","",IF(K14="M",IF(H14&gt;59,"D",IF(H14&gt;49,"C",IF(H14&gt;39,"B",IF(H14&gt;21,"A","G")))),IF(H14&gt;39,"F",IF(H14&gt;21,"E","H")))))</f>
        <v>A</v>
      </c>
      <c r="J14" s="9">
        <v>10</v>
      </c>
      <c r="K14" s="9" t="s">
        <v>41</v>
      </c>
      <c r="L14" s="9" t="s">
        <v>62</v>
      </c>
      <c r="M14" s="20">
        <f t="shared" si="1"/>
        <v>0.0026157407407407414</v>
      </c>
      <c r="N14" s="10">
        <f t="shared" si="2"/>
        <v>0.00019675925925925764</v>
      </c>
    </row>
    <row r="15" spans="1:14" ht="12.75">
      <c r="A15" s="9">
        <v>12</v>
      </c>
      <c r="B15" s="32">
        <v>81</v>
      </c>
      <c r="C15" s="34">
        <v>0.023414351851851853</v>
      </c>
      <c r="D15" s="4" t="s">
        <v>104</v>
      </c>
      <c r="E15" s="4" t="s">
        <v>81</v>
      </c>
      <c r="F15" s="11" t="s">
        <v>105</v>
      </c>
      <c r="G15" s="9">
        <v>1960</v>
      </c>
      <c r="H15" s="9">
        <f>IF(G15&lt;TentoRok-100,"",TentoRok-G15)</f>
        <v>48</v>
      </c>
      <c r="I15" s="19" t="str">
        <f>IF(OR(L15="w",L15="16w",L15="26w"),"NW",IF(H15="","",IF(K15="M",IF(H15&gt;59,"D",IF(H15&gt;49,"C",IF(H15&gt;39,"B",IF(H15&gt;21,"A","G")))),IF(H15&gt;39,"F",IF(H15&gt;21,"E","H")))))</f>
        <v>B</v>
      </c>
      <c r="J15" s="19">
        <v>1</v>
      </c>
      <c r="K15" s="9" t="s">
        <v>41</v>
      </c>
      <c r="L15" s="9" t="s">
        <v>62</v>
      </c>
      <c r="M15" s="20">
        <f t="shared" si="1"/>
        <v>0.002662037037037039</v>
      </c>
      <c r="N15" s="10">
        <f t="shared" si="2"/>
        <v>4.629629629629775E-05</v>
      </c>
    </row>
    <row r="16" spans="1:14" ht="12.75">
      <c r="A16" s="9">
        <v>13</v>
      </c>
      <c r="B16" s="32">
        <v>70</v>
      </c>
      <c r="C16" s="34">
        <v>0.02344907407407407</v>
      </c>
      <c r="D16" s="4" t="s">
        <v>106</v>
      </c>
      <c r="E16" s="4" t="s">
        <v>9</v>
      </c>
      <c r="F16" s="4" t="s">
        <v>107</v>
      </c>
      <c r="I16" s="9" t="s">
        <v>54</v>
      </c>
      <c r="J16" s="9">
        <v>11</v>
      </c>
      <c r="K16" s="9" t="s">
        <v>41</v>
      </c>
      <c r="L16" s="9" t="s">
        <v>62</v>
      </c>
      <c r="M16" s="20">
        <f t="shared" si="1"/>
        <v>0.0026967592592592564</v>
      </c>
      <c r="N16" s="10">
        <f t="shared" si="2"/>
        <v>3.472222222221724E-05</v>
      </c>
    </row>
    <row r="17" spans="1:14" ht="12.75">
      <c r="A17" s="9">
        <v>14</v>
      </c>
      <c r="B17" s="32">
        <v>14</v>
      </c>
      <c r="C17" s="34">
        <v>0.023993055555555556</v>
      </c>
      <c r="D17" s="11" t="s">
        <v>110</v>
      </c>
      <c r="E17" s="27" t="s">
        <v>68</v>
      </c>
      <c r="F17" s="27" t="s">
        <v>22</v>
      </c>
      <c r="I17" s="9" t="s">
        <v>54</v>
      </c>
      <c r="J17" s="9">
        <v>12</v>
      </c>
      <c r="K17" s="9" t="s">
        <v>41</v>
      </c>
      <c r="L17" s="9" t="s">
        <v>62</v>
      </c>
      <c r="M17" s="20">
        <f t="shared" si="1"/>
        <v>0.003240740740740742</v>
      </c>
      <c r="N17" s="10">
        <f t="shared" si="2"/>
        <v>0.0005439814814814856</v>
      </c>
    </row>
    <row r="18" spans="1:14" ht="12.75">
      <c r="A18" s="9">
        <v>15</v>
      </c>
      <c r="B18" s="33">
        <v>1</v>
      </c>
      <c r="C18" s="34">
        <v>0.024328703703703703</v>
      </c>
      <c r="D18" s="11" t="s">
        <v>112</v>
      </c>
      <c r="E18" s="27" t="s">
        <v>111</v>
      </c>
      <c r="F18" s="27" t="s">
        <v>22</v>
      </c>
      <c r="I18" s="9" t="s">
        <v>54</v>
      </c>
      <c r="J18" s="9">
        <v>13</v>
      </c>
      <c r="K18" s="9" t="s">
        <v>41</v>
      </c>
      <c r="L18" s="9" t="s">
        <v>62</v>
      </c>
      <c r="M18" s="20">
        <f t="shared" si="1"/>
        <v>0.0035763888888888894</v>
      </c>
      <c r="N18" s="10">
        <f t="shared" si="2"/>
        <v>0.0003356481481481474</v>
      </c>
    </row>
    <row r="19" spans="1:14" ht="12.75">
      <c r="A19" s="9">
        <v>16</v>
      </c>
      <c r="B19" s="32">
        <v>56</v>
      </c>
      <c r="C19" s="34">
        <v>0.02445601851851852</v>
      </c>
      <c r="D19" s="11" t="s">
        <v>113</v>
      </c>
      <c r="E19" s="27" t="s">
        <v>16</v>
      </c>
      <c r="F19" s="11" t="s">
        <v>76</v>
      </c>
      <c r="G19" s="9">
        <v>1984</v>
      </c>
      <c r="H19" s="9">
        <f>IF(G19&lt;TentoRok-100,"",TentoRok-G19)</f>
        <v>24</v>
      </c>
      <c r="I19" s="9" t="str">
        <f>IF(OR(L19="16w",L19="26w"),"NW",IF(H19="","",IF(K19="M",IF(H19&gt;59,"D",IF(H19&gt;49,"C",IF(H19&gt;39,"B",IF(H19&gt;21,"A","G")))),IF(H19&gt;39,"F",IF(H19&gt;21,"E","H")))))</f>
        <v>A</v>
      </c>
      <c r="J19" s="9">
        <v>14</v>
      </c>
      <c r="K19" s="9" t="s">
        <v>41</v>
      </c>
      <c r="L19" s="9" t="s">
        <v>62</v>
      </c>
      <c r="M19" s="20">
        <f t="shared" si="1"/>
        <v>0.0037037037037037056</v>
      </c>
      <c r="N19" s="10">
        <f t="shared" si="2"/>
        <v>0.0001273148148148162</v>
      </c>
    </row>
    <row r="20" spans="1:14" ht="12.75">
      <c r="A20" s="9">
        <v>17</v>
      </c>
      <c r="B20" s="32">
        <v>52</v>
      </c>
      <c r="C20" s="34">
        <v>0.024525462962962968</v>
      </c>
      <c r="D20" s="11" t="s">
        <v>114</v>
      </c>
      <c r="E20" s="27" t="s">
        <v>111</v>
      </c>
      <c r="F20" s="27" t="s">
        <v>109</v>
      </c>
      <c r="I20" s="9" t="s">
        <v>54</v>
      </c>
      <c r="J20" s="9">
        <v>15</v>
      </c>
      <c r="K20" s="9" t="s">
        <v>41</v>
      </c>
      <c r="L20" s="9" t="s">
        <v>62</v>
      </c>
      <c r="M20" s="20">
        <f t="shared" si="1"/>
        <v>0.003773148148148154</v>
      </c>
      <c r="N20" s="10">
        <f t="shared" si="2"/>
        <v>6.944444444444836E-05</v>
      </c>
    </row>
    <row r="21" spans="1:15" ht="12.75">
      <c r="A21" s="9">
        <v>18</v>
      </c>
      <c r="B21" s="32">
        <v>85</v>
      </c>
      <c r="C21" s="34">
        <v>0.02513888888888889</v>
      </c>
      <c r="D21" s="11" t="s">
        <v>115</v>
      </c>
      <c r="E21" s="11" t="s">
        <v>10</v>
      </c>
      <c r="F21" s="11" t="s">
        <v>29</v>
      </c>
      <c r="G21" s="9">
        <v>1955</v>
      </c>
      <c r="H21" s="9">
        <f>IF(G21&lt;TentoRok-100,"",TentoRok-G21)</f>
        <v>53</v>
      </c>
      <c r="I21" s="19" t="str">
        <f>IF(OR(L21="16w",L21="26w"),"NW",IF(H21="","",IF(K21="M",IF(H21&gt;59,"D",IF(H21&gt;49,"C",IF(H21&gt;39,"B",IF(H21&gt;21,"A","G")))),IF(H21&gt;39,"F",IF(H21&gt;21,"E","H")))))</f>
        <v>C</v>
      </c>
      <c r="J21" s="19">
        <v>2</v>
      </c>
      <c r="K21" s="9" t="s">
        <v>41</v>
      </c>
      <c r="L21" s="9" t="s">
        <v>62</v>
      </c>
      <c r="M21" s="20">
        <f t="shared" si="1"/>
        <v>0.0043865740740740775</v>
      </c>
      <c r="N21" s="10">
        <f t="shared" si="2"/>
        <v>0.0006134259259259235</v>
      </c>
      <c r="O21" s="10"/>
    </row>
    <row r="22" spans="1:14" ht="12.75">
      <c r="A22" s="9">
        <v>19</v>
      </c>
      <c r="B22" s="32">
        <v>32</v>
      </c>
      <c r="C22" s="34">
        <v>0.025416666666666667</v>
      </c>
      <c r="D22" s="11" t="s">
        <v>116</v>
      </c>
      <c r="E22" s="11" t="s">
        <v>73</v>
      </c>
      <c r="F22" s="11" t="s">
        <v>117</v>
      </c>
      <c r="H22" s="9">
        <f>IF(G22&lt;TentoRok-100,"",TentoRok-G22)</f>
      </c>
      <c r="I22" s="9" t="s">
        <v>54</v>
      </c>
      <c r="J22" s="9">
        <v>16</v>
      </c>
      <c r="K22" s="9" t="s">
        <v>41</v>
      </c>
      <c r="L22" s="9" t="s">
        <v>62</v>
      </c>
      <c r="M22" s="20">
        <f t="shared" si="1"/>
        <v>0.0046643518518518536</v>
      </c>
      <c r="N22" s="10">
        <f t="shared" si="2"/>
        <v>0.0002777777777777761</v>
      </c>
    </row>
    <row r="23" spans="1:14" ht="12.75">
      <c r="A23" s="9">
        <v>20</v>
      </c>
      <c r="B23" s="32">
        <v>60</v>
      </c>
      <c r="C23" s="34">
        <v>0.025532407407407406</v>
      </c>
      <c r="D23" s="11" t="s">
        <v>118</v>
      </c>
      <c r="E23" s="11" t="s">
        <v>4</v>
      </c>
      <c r="F23" s="11" t="s">
        <v>76</v>
      </c>
      <c r="G23" s="9">
        <v>1983</v>
      </c>
      <c r="H23" s="9">
        <f>IF(G23&lt;TentoRok-100,"",TentoRok-G23)</f>
        <v>25</v>
      </c>
      <c r="I23" s="9" t="str">
        <f>IF(OR(L23="16w",L23="26w"),"NW",IF(H23="","",IF(K23="M",IF(H23&gt;59,"D",IF(H23&gt;49,"C",IF(H23&gt;39,"B",IF(H23&gt;21,"A","G")))),IF(H23&gt;39,"F",IF(H23&gt;21,"E","H")))))</f>
        <v>A</v>
      </c>
      <c r="J23" s="9">
        <v>17</v>
      </c>
      <c r="K23" s="9" t="s">
        <v>41</v>
      </c>
      <c r="L23" s="9" t="s">
        <v>62</v>
      </c>
      <c r="M23" s="20">
        <f t="shared" si="1"/>
        <v>0.004780092592592593</v>
      </c>
      <c r="N23" s="10">
        <f t="shared" si="2"/>
        <v>0.00011574074074073917</v>
      </c>
    </row>
    <row r="24" spans="1:14" ht="12.75">
      <c r="A24" s="9">
        <v>21</v>
      </c>
      <c r="B24" s="32">
        <v>61</v>
      </c>
      <c r="C24" s="34">
        <v>0.025578703703703704</v>
      </c>
      <c r="D24" s="11" t="s">
        <v>83</v>
      </c>
      <c r="E24" s="11" t="s">
        <v>72</v>
      </c>
      <c r="F24" s="11" t="s">
        <v>76</v>
      </c>
      <c r="G24" s="9">
        <v>1982</v>
      </c>
      <c r="H24" s="9">
        <f>IF(G24&lt;TentoRok-100,"",TentoRok-G24)</f>
        <v>26</v>
      </c>
      <c r="I24" s="9" t="str">
        <f>IF(L24="n","N",IF(OR(L24="w",L24="16w",L24="26w"),"NW",IF(H24="","",IF(K24="M",IF(H24&gt;59,"D",IF(H24&gt;49,"C",IF(H24&gt;39,"B",IF(H24&gt;21,"A","G")))),IF(H24&gt;39,"F",IF(H24&gt;21,"E","H"))))))</f>
        <v>A</v>
      </c>
      <c r="J24" s="9">
        <v>18</v>
      </c>
      <c r="K24" s="9" t="s">
        <v>41</v>
      </c>
      <c r="L24" s="9" t="s">
        <v>62</v>
      </c>
      <c r="M24" s="20">
        <f t="shared" si="1"/>
        <v>0.0048263888888888905</v>
      </c>
      <c r="N24" s="10">
        <f t="shared" si="2"/>
        <v>4.629629629629775E-05</v>
      </c>
    </row>
    <row r="25" spans="1:14" ht="12.75">
      <c r="A25" s="9">
        <v>22</v>
      </c>
      <c r="B25" s="32">
        <v>79</v>
      </c>
      <c r="C25" s="34">
        <v>0.025590277777777778</v>
      </c>
      <c r="D25" s="11" t="s">
        <v>121</v>
      </c>
      <c r="E25" s="27" t="s">
        <v>120</v>
      </c>
      <c r="F25" s="27" t="s">
        <v>119</v>
      </c>
      <c r="I25" s="9" t="s">
        <v>54</v>
      </c>
      <c r="J25" s="9">
        <v>19</v>
      </c>
      <c r="K25" s="9" t="s">
        <v>41</v>
      </c>
      <c r="L25" s="9" t="s">
        <v>62</v>
      </c>
      <c r="M25" s="20">
        <f t="shared" si="1"/>
        <v>0.004837962962962964</v>
      </c>
      <c r="N25" s="10">
        <f t="shared" si="2"/>
        <v>1.157407407407357E-05</v>
      </c>
    </row>
    <row r="26" spans="1:14" ht="12.75">
      <c r="A26" s="9">
        <v>23</v>
      </c>
      <c r="B26" s="32">
        <v>51</v>
      </c>
      <c r="C26" s="34">
        <v>0.025694444444444447</v>
      </c>
      <c r="D26" s="12" t="s">
        <v>90</v>
      </c>
      <c r="E26" s="12" t="s">
        <v>7</v>
      </c>
      <c r="F26" s="12" t="s">
        <v>22</v>
      </c>
      <c r="G26" s="9">
        <v>1972</v>
      </c>
      <c r="H26" s="9">
        <f>IF(G26&lt;TentoRok-100,"",TentoRok-G26)</f>
        <v>36</v>
      </c>
      <c r="I26" s="9" t="str">
        <f>IF(OR(L26="16w",L26="26w"),"NW",IF(H26="","",IF(K26="M",IF(H26&gt;59,"D",IF(H26&gt;49,"C",IF(H26&gt;39,"B",IF(H26&gt;21,"A","G")))),IF(H26&gt;39,"F",IF(H26&gt;21,"E","H")))))</f>
        <v>A</v>
      </c>
      <c r="J26" s="9">
        <v>20</v>
      </c>
      <c r="K26" s="9" t="s">
        <v>41</v>
      </c>
      <c r="L26" s="9" t="s">
        <v>62</v>
      </c>
      <c r="M26" s="20">
        <f t="shared" si="1"/>
        <v>0.004942129629629633</v>
      </c>
      <c r="N26" s="10">
        <f t="shared" si="2"/>
        <v>0.00010416666666666907</v>
      </c>
    </row>
    <row r="27" spans="1:14" ht="12.75">
      <c r="A27" s="9">
        <v>24</v>
      </c>
      <c r="B27" s="32">
        <v>86</v>
      </c>
      <c r="C27" s="34">
        <v>0.025706018518518517</v>
      </c>
      <c r="D27" s="11" t="s">
        <v>168</v>
      </c>
      <c r="E27" s="11" t="s">
        <v>16</v>
      </c>
      <c r="F27" s="11" t="s">
        <v>22</v>
      </c>
      <c r="I27" s="9" t="s">
        <v>54</v>
      </c>
      <c r="J27" s="9">
        <v>21</v>
      </c>
      <c r="K27" s="9" t="s">
        <v>41</v>
      </c>
      <c r="L27" s="9" t="s">
        <v>62</v>
      </c>
      <c r="M27" s="20">
        <f t="shared" si="1"/>
        <v>0.004953703703703703</v>
      </c>
      <c r="N27" s="10">
        <f t="shared" si="2"/>
        <v>1.1574074074070101E-05</v>
      </c>
    </row>
    <row r="28" spans="1:14" ht="12.75">
      <c r="A28" s="9">
        <v>25</v>
      </c>
      <c r="B28" s="32">
        <v>50</v>
      </c>
      <c r="C28" s="34">
        <v>0.025821759259259256</v>
      </c>
      <c r="D28" s="11" t="s">
        <v>125</v>
      </c>
      <c r="E28" s="11" t="s">
        <v>126</v>
      </c>
      <c r="F28" s="12" t="s">
        <v>127</v>
      </c>
      <c r="I28" s="9" t="s">
        <v>54</v>
      </c>
      <c r="J28" s="9">
        <v>22</v>
      </c>
      <c r="K28" s="9" t="s">
        <v>41</v>
      </c>
      <c r="L28" s="9" t="s">
        <v>62</v>
      </c>
      <c r="M28" s="20">
        <f t="shared" si="1"/>
        <v>0.005069444444444442</v>
      </c>
      <c r="N28" s="10">
        <f t="shared" si="2"/>
        <v>0.00011574074074073917</v>
      </c>
    </row>
    <row r="29" spans="1:14" ht="12.75">
      <c r="A29" s="9">
        <v>26</v>
      </c>
      <c r="B29" s="32">
        <v>74</v>
      </c>
      <c r="C29" s="34">
        <v>0.026122685185185183</v>
      </c>
      <c r="D29" s="28" t="s">
        <v>128</v>
      </c>
      <c r="E29" s="29" t="s">
        <v>99</v>
      </c>
      <c r="F29" s="30" t="s">
        <v>22</v>
      </c>
      <c r="G29" s="9">
        <v>1975</v>
      </c>
      <c r="H29" s="9">
        <f>IF(G29&lt;TentoRok-100,"",TentoRok-G29)</f>
        <v>33</v>
      </c>
      <c r="I29" s="9" t="str">
        <f>IF(OR(L29="16w",L29="26w"),"NW",IF(H29="","",IF(K29="M",IF(H29&gt;59,"D",IF(H29&gt;49,"C",IF(H29&gt;39,"B",IF(H29&gt;21,"A","G")))),IF(H29&gt;39,"F",IF(H29&gt;21,"E","H")))))</f>
        <v>A</v>
      </c>
      <c r="J29" s="9">
        <v>23</v>
      </c>
      <c r="K29" s="9" t="s">
        <v>41</v>
      </c>
      <c r="L29" s="9" t="s">
        <v>62</v>
      </c>
      <c r="M29" s="20">
        <f t="shared" si="1"/>
        <v>0.005370370370370369</v>
      </c>
      <c r="N29" s="10">
        <f t="shared" si="2"/>
        <v>0.0003009259259259267</v>
      </c>
    </row>
    <row r="30" spans="1:14" ht="12.75">
      <c r="A30" s="9">
        <v>27</v>
      </c>
      <c r="B30" s="32">
        <v>76</v>
      </c>
      <c r="C30" s="34">
        <v>0.026238425925925925</v>
      </c>
      <c r="D30" s="30" t="s">
        <v>70</v>
      </c>
      <c r="E30" s="30" t="s">
        <v>10</v>
      </c>
      <c r="F30" s="30" t="s">
        <v>21</v>
      </c>
      <c r="G30" s="9">
        <v>1954</v>
      </c>
      <c r="H30" s="9">
        <f>IF(G30&lt;TentoRok-100,"",TentoRok-G30)</f>
        <v>54</v>
      </c>
      <c r="I30" s="19" t="str">
        <f>IF(L30="n","N",IF(OR(L30="w",L30="16w",L30="26w"),"NW",IF(H30="","",IF(K30="M",IF(H30&gt;59,"D",IF(H30&gt;49,"C",IF(H30&gt;39,"B",IF(H30&gt;21,"A","G")))),IF(H30&gt;39,"F",IF(H30&gt;21,"E","H"))))))</f>
        <v>C</v>
      </c>
      <c r="J30" s="19">
        <v>3</v>
      </c>
      <c r="K30" s="9" t="s">
        <v>41</v>
      </c>
      <c r="L30" s="9" t="s">
        <v>62</v>
      </c>
      <c r="M30" s="20">
        <f t="shared" si="1"/>
        <v>0.005486111111111112</v>
      </c>
      <c r="N30" s="10">
        <f t="shared" si="2"/>
        <v>0.00011574074074074264</v>
      </c>
    </row>
    <row r="31" spans="1:14" ht="12.75">
      <c r="A31" s="9">
        <v>28</v>
      </c>
      <c r="B31" s="32">
        <v>83</v>
      </c>
      <c r="C31" s="34">
        <v>0.026284722222222223</v>
      </c>
      <c r="D31" s="30" t="s">
        <v>2</v>
      </c>
      <c r="E31" s="30" t="s">
        <v>74</v>
      </c>
      <c r="F31" s="30" t="s">
        <v>79</v>
      </c>
      <c r="G31" s="9">
        <v>1942</v>
      </c>
      <c r="H31" s="9">
        <f>IF(G31&lt;TentoRok-100,"",TentoRok-G31)</f>
        <v>66</v>
      </c>
      <c r="I31" s="19" t="str">
        <f>IF(L31="n","N",IF(OR(L31="w",L31="16w",L31="26w"),"NW",IF(H31="","",IF(K31="M",IF(H31&gt;59,"D",IF(H31&gt;49,"C",IF(H31&gt;39,"B",IF(H31&gt;21,"A","G")))),IF(H31&gt;39,"F",IF(H31&gt;21,"E","H"))))))</f>
        <v>D</v>
      </c>
      <c r="J31" s="19">
        <v>1</v>
      </c>
      <c r="K31" s="9" t="s">
        <v>41</v>
      </c>
      <c r="L31" s="9" t="s">
        <v>62</v>
      </c>
      <c r="M31" s="20">
        <f t="shared" si="1"/>
        <v>0.0055324074074074095</v>
      </c>
      <c r="N31" s="10">
        <f t="shared" si="2"/>
        <v>4.629629629629775E-05</v>
      </c>
    </row>
    <row r="32" spans="1:14" ht="12.75">
      <c r="A32" s="9">
        <v>29</v>
      </c>
      <c r="B32" s="32">
        <v>42</v>
      </c>
      <c r="C32" s="34">
        <v>0.026331018518518517</v>
      </c>
      <c r="D32" s="12" t="s">
        <v>129</v>
      </c>
      <c r="E32" s="12" t="s">
        <v>130</v>
      </c>
      <c r="F32" s="12" t="s">
        <v>22</v>
      </c>
      <c r="G32" s="9">
        <v>1979</v>
      </c>
      <c r="H32" s="9">
        <f>IF(G32&lt;TentoRok-100,"",TentoRok-G32)</f>
        <v>29</v>
      </c>
      <c r="I32" s="9" t="str">
        <f>IF(OR(L32="16w",L32="26w"),"NW",IF(H32="","",IF(K32="M",IF(H32&gt;59,"D",IF(H32&gt;49,"C",IF(H32&gt;39,"B",IF(H32&gt;21,"A","G")))),IF(H32&gt;39,"F",IF(H32&gt;21,"E","H")))))</f>
        <v>A</v>
      </c>
      <c r="J32" s="9">
        <v>24</v>
      </c>
      <c r="K32" s="9" t="s">
        <v>41</v>
      </c>
      <c r="L32" s="9" t="s">
        <v>62</v>
      </c>
      <c r="M32" s="20">
        <f t="shared" si="1"/>
        <v>0.005578703703703704</v>
      </c>
      <c r="N32" s="10">
        <f t="shared" si="2"/>
        <v>4.629629629629428E-05</v>
      </c>
    </row>
    <row r="33" spans="1:14" ht="12.75">
      <c r="A33" s="9">
        <v>30</v>
      </c>
      <c r="B33" s="32">
        <v>95</v>
      </c>
      <c r="C33" s="34">
        <v>0.026458333333333334</v>
      </c>
      <c r="D33" s="11" t="s">
        <v>69</v>
      </c>
      <c r="E33" s="11" t="s">
        <v>9</v>
      </c>
      <c r="F33" s="11" t="s">
        <v>77</v>
      </c>
      <c r="G33" s="9">
        <v>1949</v>
      </c>
      <c r="H33" s="9">
        <f>IF(G33&lt;TentoRok-100,"",TentoRok-G33)</f>
        <v>59</v>
      </c>
      <c r="I33" s="9" t="str">
        <f>IF(L33="n","N",IF(OR(L33="w",L33="16w",L33="26w"),"NW",IF(H33="","",IF(K33="M",IF(H33&gt;59,"D",IF(H33&gt;49,"C",IF(H33&gt;39,"B",IF(H33&gt;21,"A","G")))),IF(H33&gt;39,"F",IF(H33&gt;21,"E","H"))))))</f>
        <v>C</v>
      </c>
      <c r="J33" s="9">
        <v>4</v>
      </c>
      <c r="K33" s="9" t="s">
        <v>41</v>
      </c>
      <c r="L33" s="9" t="s">
        <v>62</v>
      </c>
      <c r="M33" s="20">
        <f t="shared" si="1"/>
        <v>0.00570601851851852</v>
      </c>
      <c r="N33" s="10">
        <f t="shared" si="2"/>
        <v>0.0001273148148148162</v>
      </c>
    </row>
    <row r="34" spans="1:14" ht="12.75">
      <c r="A34" s="9">
        <v>31</v>
      </c>
      <c r="B34" s="32">
        <v>72</v>
      </c>
      <c r="C34" s="34">
        <v>0.026539351851851852</v>
      </c>
      <c r="D34" s="11" t="s">
        <v>131</v>
      </c>
      <c r="E34" s="11" t="s">
        <v>132</v>
      </c>
      <c r="F34" s="11" t="s">
        <v>133</v>
      </c>
      <c r="I34" s="19" t="s">
        <v>42</v>
      </c>
      <c r="J34" s="19">
        <v>1</v>
      </c>
      <c r="K34" s="9" t="s">
        <v>42</v>
      </c>
      <c r="L34" s="9" t="s">
        <v>62</v>
      </c>
      <c r="M34" s="20">
        <f t="shared" si="1"/>
        <v>0.0057870370370370385</v>
      </c>
      <c r="N34" s="10">
        <f t="shared" si="2"/>
        <v>8.101851851851846E-05</v>
      </c>
    </row>
    <row r="35" spans="1:14" ht="12.75">
      <c r="A35" s="9">
        <v>32</v>
      </c>
      <c r="B35" s="32">
        <v>19</v>
      </c>
      <c r="C35" s="34">
        <v>0.026747685185185183</v>
      </c>
      <c r="D35" s="11" t="s">
        <v>134</v>
      </c>
      <c r="E35" s="11" t="s">
        <v>126</v>
      </c>
      <c r="F35" s="12" t="s">
        <v>22</v>
      </c>
      <c r="I35" s="9" t="s">
        <v>54</v>
      </c>
      <c r="J35" s="9">
        <v>25</v>
      </c>
      <c r="K35" s="9" t="s">
        <v>41</v>
      </c>
      <c r="L35" s="9" t="s">
        <v>62</v>
      </c>
      <c r="M35" s="20">
        <f t="shared" si="1"/>
        <v>0.00599537037037037</v>
      </c>
      <c r="N35" s="10">
        <f t="shared" si="2"/>
        <v>0.0002083333333333312</v>
      </c>
    </row>
    <row r="36" spans="1:14" ht="12.75">
      <c r="A36" s="9">
        <v>33</v>
      </c>
      <c r="B36" s="32">
        <v>45</v>
      </c>
      <c r="C36" s="34">
        <v>0.02715277777777778</v>
      </c>
      <c r="D36" s="11" t="s">
        <v>135</v>
      </c>
      <c r="E36" s="11" t="s">
        <v>1</v>
      </c>
      <c r="F36" s="11" t="s">
        <v>100</v>
      </c>
      <c r="G36" s="9">
        <v>1956</v>
      </c>
      <c r="H36" s="9">
        <f>IF(G36&lt;TentoRok-100,"",TentoRok-G36)</f>
        <v>52</v>
      </c>
      <c r="I36" s="9" t="str">
        <f>IF(OR(L36="16w",L36="26w"),"NW",IF(H36="","",IF(K36="M",IF(H36&gt;59,"D",IF(H36&gt;49,"C",IF(H36&gt;39,"B",IF(H36&gt;21,"A","G")))),IF(H36&gt;39,"F",IF(H36&gt;21,"E","H")))))</f>
        <v>C</v>
      </c>
      <c r="J36" s="9">
        <v>5</v>
      </c>
      <c r="K36" s="9" t="s">
        <v>41</v>
      </c>
      <c r="L36" s="9" t="s">
        <v>62</v>
      </c>
      <c r="M36" s="20">
        <f t="shared" si="1"/>
        <v>0.0064004629629629654</v>
      </c>
      <c r="N36" s="10">
        <f t="shared" si="2"/>
        <v>0.0004050925925925958</v>
      </c>
    </row>
    <row r="37" spans="1:14" ht="12.75">
      <c r="A37" s="9">
        <v>34</v>
      </c>
      <c r="B37" s="32">
        <v>66</v>
      </c>
      <c r="C37" s="34">
        <v>0.027245370370370368</v>
      </c>
      <c r="D37" s="12" t="s">
        <v>89</v>
      </c>
      <c r="E37" s="12" t="s">
        <v>15</v>
      </c>
      <c r="F37" s="11" t="s">
        <v>136</v>
      </c>
      <c r="H37" s="9">
        <f>IF(G37&lt;TentoRok-100,"",TentoRok-G37)</f>
      </c>
      <c r="I37" s="9" t="s">
        <v>54</v>
      </c>
      <c r="J37" s="9">
        <v>26</v>
      </c>
      <c r="K37" s="9" t="s">
        <v>41</v>
      </c>
      <c r="L37" s="9" t="s">
        <v>62</v>
      </c>
      <c r="M37" s="20">
        <f aca="true" t="shared" si="3" ref="M37:M63">C37-$C$4</f>
        <v>0.006493055555555554</v>
      </c>
      <c r="N37" s="10">
        <f aca="true" t="shared" si="4" ref="N37:N61">C37-C36</f>
        <v>9.259259259258856E-05</v>
      </c>
    </row>
    <row r="38" spans="1:14" ht="12.75">
      <c r="A38" s="9">
        <v>35</v>
      </c>
      <c r="B38" s="32">
        <v>71</v>
      </c>
      <c r="C38" s="34">
        <v>0.027418981481481485</v>
      </c>
      <c r="D38" s="11" t="s">
        <v>71</v>
      </c>
      <c r="E38" s="11" t="s">
        <v>72</v>
      </c>
      <c r="F38" s="11" t="s">
        <v>78</v>
      </c>
      <c r="G38" s="9">
        <v>1974</v>
      </c>
      <c r="H38" s="9">
        <f>IF(G38&lt;TentoRok-100,"",TentoRok-G38)</f>
        <v>34</v>
      </c>
      <c r="I38" s="9" t="str">
        <f>IF(L38="n","N",IF(OR(L38="w",L38="16w",L38="26w"),"NW",IF(H38="","",IF(K38="M",IF(H38&gt;59,"D",IF(H38&gt;49,"C",IF(H38&gt;39,"B",IF(H38&gt;21,"A","G")))),IF(H38&gt;39,"F",IF(H38&gt;21,"E","H"))))))</f>
        <v>A</v>
      </c>
      <c r="J38" s="9">
        <v>27</v>
      </c>
      <c r="K38" s="9" t="s">
        <v>41</v>
      </c>
      <c r="L38" s="9" t="s">
        <v>62</v>
      </c>
      <c r="M38" s="20">
        <f t="shared" si="3"/>
        <v>0.006666666666666671</v>
      </c>
      <c r="N38" s="10">
        <f t="shared" si="4"/>
        <v>0.00017361111111111743</v>
      </c>
    </row>
    <row r="39" spans="1:14" ht="12.75">
      <c r="A39" s="9">
        <v>36</v>
      </c>
      <c r="B39" s="32">
        <v>49</v>
      </c>
      <c r="C39" s="34">
        <v>0.027442129629629632</v>
      </c>
      <c r="D39" s="29" t="s">
        <v>137</v>
      </c>
      <c r="E39" s="29" t="s">
        <v>74</v>
      </c>
      <c r="F39" s="29" t="s">
        <v>100</v>
      </c>
      <c r="G39" s="9">
        <v>1954</v>
      </c>
      <c r="H39" s="9">
        <f>IF(G39&lt;TentoRok-100,"",TentoRok-G39)</f>
        <v>54</v>
      </c>
      <c r="I39" s="9" t="str">
        <f>IF(OR(L39="16w",L39="26w"),"NW",IF(H39="","",IF(K39="M",IF(H39&gt;59,"D",IF(H39&gt;49,"C",IF(H39&gt;39,"B",IF(H39&gt;21,"A","G")))),IF(H39&gt;39,"F",IF(H39&gt;21,"E","H")))))</f>
        <v>C</v>
      </c>
      <c r="J39" s="9">
        <v>6</v>
      </c>
      <c r="K39" s="9" t="s">
        <v>41</v>
      </c>
      <c r="L39" s="9" t="s">
        <v>62</v>
      </c>
      <c r="M39" s="20">
        <f t="shared" si="3"/>
        <v>0.006689814814814819</v>
      </c>
      <c r="N39" s="10">
        <f t="shared" si="4"/>
        <v>2.314814814814714E-05</v>
      </c>
    </row>
    <row r="40" spans="1:14" ht="12.75">
      <c r="A40" s="9">
        <v>37</v>
      </c>
      <c r="B40" s="32">
        <v>53</v>
      </c>
      <c r="C40" s="34">
        <v>0.027476851851851853</v>
      </c>
      <c r="D40" s="11" t="s">
        <v>138</v>
      </c>
      <c r="E40" s="11" t="s">
        <v>132</v>
      </c>
      <c r="F40" s="12" t="s">
        <v>139</v>
      </c>
      <c r="I40" s="19" t="s">
        <v>61</v>
      </c>
      <c r="J40" s="19">
        <v>1</v>
      </c>
      <c r="K40" s="9" t="s">
        <v>42</v>
      </c>
      <c r="L40" s="9" t="s">
        <v>62</v>
      </c>
      <c r="M40" s="20">
        <f t="shared" si="3"/>
        <v>0.006724537037037039</v>
      </c>
      <c r="N40" s="10">
        <f t="shared" si="4"/>
        <v>3.472222222222071E-05</v>
      </c>
    </row>
    <row r="41" spans="1:14" ht="12.75">
      <c r="A41" s="9">
        <v>38</v>
      </c>
      <c r="B41" s="32">
        <v>63</v>
      </c>
      <c r="C41" s="34">
        <v>0.02787037037037037</v>
      </c>
      <c r="D41" s="30" t="s">
        <v>11</v>
      </c>
      <c r="E41" s="30" t="s">
        <v>7</v>
      </c>
      <c r="F41" s="30" t="s">
        <v>29</v>
      </c>
      <c r="G41" s="9">
        <v>1949</v>
      </c>
      <c r="H41" s="9">
        <f>IF(G41&lt;TentoRok-100,"",TentoRok-G41)</f>
        <v>59</v>
      </c>
      <c r="I41" s="9" t="str">
        <f>IF(L41="n","N",IF(OR(L41="w",L41="16w",L41="26w"),"NW",IF(H41="","",IF(K41="M",IF(H41&gt;59,"D",IF(H41&gt;49,"C",IF(H41&gt;39,"B",IF(H41&gt;21,"A","G")))),IF(H41&gt;39,"F",IF(H41&gt;21,"E","H"))))))</f>
        <v>C</v>
      </c>
      <c r="J41" s="9">
        <v>7</v>
      </c>
      <c r="K41" s="9" t="s">
        <v>41</v>
      </c>
      <c r="L41" s="9" t="s">
        <v>62</v>
      </c>
      <c r="M41" s="20">
        <f t="shared" si="3"/>
        <v>0.0071180555555555546</v>
      </c>
      <c r="N41" s="10">
        <f t="shared" si="4"/>
        <v>0.00039351851851851527</v>
      </c>
    </row>
    <row r="42" spans="1:14" ht="12.75">
      <c r="A42" s="9">
        <v>39</v>
      </c>
      <c r="B42" s="32">
        <v>11</v>
      </c>
      <c r="C42" s="34">
        <v>0.02804398148148148</v>
      </c>
      <c r="D42" s="11" t="s">
        <v>140</v>
      </c>
      <c r="E42" s="11" t="s">
        <v>7</v>
      </c>
      <c r="F42" s="11" t="s">
        <v>141</v>
      </c>
      <c r="I42" s="9" t="s">
        <v>58</v>
      </c>
      <c r="J42" s="9">
        <v>8</v>
      </c>
      <c r="K42" s="9" t="s">
        <v>41</v>
      </c>
      <c r="L42" s="9" t="s">
        <v>62</v>
      </c>
      <c r="M42" s="20">
        <f t="shared" si="3"/>
        <v>0.007291666666666665</v>
      </c>
      <c r="N42" s="10">
        <f t="shared" si="4"/>
        <v>0.0001736111111111105</v>
      </c>
    </row>
    <row r="43" spans="1:14" ht="12.75">
      <c r="A43" s="9">
        <v>40</v>
      </c>
      <c r="B43" s="32">
        <v>67</v>
      </c>
      <c r="C43" s="34">
        <v>0.028113425925925927</v>
      </c>
      <c r="D43" s="11" t="s">
        <v>143</v>
      </c>
      <c r="E43" s="11" t="s">
        <v>5</v>
      </c>
      <c r="F43" s="12" t="s">
        <v>22</v>
      </c>
      <c r="I43" s="9" t="s">
        <v>54</v>
      </c>
      <c r="J43" s="9">
        <v>28</v>
      </c>
      <c r="K43" s="9" t="s">
        <v>41</v>
      </c>
      <c r="L43" s="9" t="s">
        <v>62</v>
      </c>
      <c r="M43" s="20">
        <f t="shared" si="3"/>
        <v>0.007361111111111113</v>
      </c>
      <c r="N43" s="10">
        <f t="shared" si="4"/>
        <v>6.944444444444836E-05</v>
      </c>
    </row>
    <row r="44" spans="1:14" ht="12.75">
      <c r="A44" s="9">
        <v>41</v>
      </c>
      <c r="B44" s="32">
        <v>98</v>
      </c>
      <c r="C44" s="34">
        <v>0.028113425925925927</v>
      </c>
      <c r="D44" s="11" t="s">
        <v>142</v>
      </c>
      <c r="E44" s="11" t="s">
        <v>4</v>
      </c>
      <c r="F44" s="11" t="s">
        <v>80</v>
      </c>
      <c r="I44" s="19" t="s">
        <v>56</v>
      </c>
      <c r="J44" s="19">
        <v>2</v>
      </c>
      <c r="K44" s="9" t="s">
        <v>41</v>
      </c>
      <c r="L44" s="9" t="s">
        <v>62</v>
      </c>
      <c r="M44" s="20">
        <f t="shared" si="3"/>
        <v>0.007361111111111113</v>
      </c>
      <c r="N44" s="10">
        <f t="shared" si="4"/>
        <v>0</v>
      </c>
    </row>
    <row r="45" spans="1:14" ht="12.75">
      <c r="A45" s="9">
        <v>42</v>
      </c>
      <c r="B45" s="32">
        <v>58</v>
      </c>
      <c r="C45" s="34">
        <v>0.028599537037037034</v>
      </c>
      <c r="D45" s="11" t="s">
        <v>144</v>
      </c>
      <c r="E45" s="11" t="s">
        <v>26</v>
      </c>
      <c r="F45" s="11" t="s">
        <v>76</v>
      </c>
      <c r="I45" s="19" t="s">
        <v>61</v>
      </c>
      <c r="J45" s="19">
        <v>2</v>
      </c>
      <c r="K45" s="9" t="s">
        <v>42</v>
      </c>
      <c r="L45" s="9" t="s">
        <v>62</v>
      </c>
      <c r="M45" s="20">
        <f t="shared" si="3"/>
        <v>0.00784722222222222</v>
      </c>
      <c r="N45" s="10">
        <f t="shared" si="4"/>
        <v>0.0004861111111111073</v>
      </c>
    </row>
    <row r="46" spans="1:14" ht="12.75">
      <c r="A46" s="9">
        <v>43</v>
      </c>
      <c r="B46" s="32">
        <v>90</v>
      </c>
      <c r="C46" s="34">
        <v>0.029108796296296296</v>
      </c>
      <c r="D46" s="11" t="s">
        <v>147</v>
      </c>
      <c r="E46" s="27" t="s">
        <v>146</v>
      </c>
      <c r="F46" s="27" t="s">
        <v>145</v>
      </c>
      <c r="I46" s="9" t="s">
        <v>58</v>
      </c>
      <c r="J46" s="9">
        <v>9</v>
      </c>
      <c r="K46" s="9" t="s">
        <v>41</v>
      </c>
      <c r="L46" s="9" t="s">
        <v>62</v>
      </c>
      <c r="M46" s="20">
        <f t="shared" si="3"/>
        <v>0.008356481481481482</v>
      </c>
      <c r="N46" s="10">
        <f t="shared" si="4"/>
        <v>0.0005092592592592614</v>
      </c>
    </row>
    <row r="47" spans="1:14" ht="12.75">
      <c r="A47" s="9">
        <v>44</v>
      </c>
      <c r="B47" s="32">
        <v>82</v>
      </c>
      <c r="C47" s="34">
        <v>0.029120370370370366</v>
      </c>
      <c r="D47" s="26" t="s">
        <v>148</v>
      </c>
      <c r="E47" s="12" t="s">
        <v>149</v>
      </c>
      <c r="F47" s="11" t="s">
        <v>96</v>
      </c>
      <c r="G47" s="9">
        <v>1987</v>
      </c>
      <c r="H47" s="9">
        <f>IF(G47&lt;TentoRok-100,"",TentoRok-G47)</f>
        <v>21</v>
      </c>
      <c r="I47" s="19" t="s">
        <v>61</v>
      </c>
      <c r="J47" s="19">
        <v>3</v>
      </c>
      <c r="K47" s="9" t="s">
        <v>42</v>
      </c>
      <c r="L47" s="9" t="s">
        <v>62</v>
      </c>
      <c r="M47" s="20">
        <f t="shared" si="3"/>
        <v>0.008368055555555552</v>
      </c>
      <c r="N47" s="10">
        <f t="shared" si="4"/>
        <v>1.1574074074070101E-05</v>
      </c>
    </row>
    <row r="48" spans="1:14" ht="12.75">
      <c r="A48" s="9">
        <v>45</v>
      </c>
      <c r="B48" s="32">
        <v>68</v>
      </c>
      <c r="C48" s="34">
        <v>0.029444444444444443</v>
      </c>
      <c r="D48" s="30" t="s">
        <v>67</v>
      </c>
      <c r="E48" s="30" t="s">
        <v>14</v>
      </c>
      <c r="F48" s="29" t="s">
        <v>75</v>
      </c>
      <c r="G48" s="9">
        <v>1965</v>
      </c>
      <c r="H48" s="9">
        <f>IF(G48&lt;TentoRok-100,"",TentoRok-G48)</f>
        <v>43</v>
      </c>
      <c r="I48" s="19" t="str">
        <f>IF(L48="n","N",IF(OR(L48="w",L48="16w",L48="26w"),"NW",IF(H48="","",IF(K48="M",IF(H48&gt;59,"D",IF(H48&gt;49,"C",IF(H48&gt;39,"B",IF(H48&gt;21,"A","G")))),IF(H48&gt;39,"F",IF(H48&gt;21,"E","H"))))))</f>
        <v>F</v>
      </c>
      <c r="J48" s="19">
        <v>2</v>
      </c>
      <c r="K48" s="9" t="s">
        <v>42</v>
      </c>
      <c r="L48" s="9" t="s">
        <v>62</v>
      </c>
      <c r="M48" s="20">
        <f t="shared" si="3"/>
        <v>0.00869212962962963</v>
      </c>
      <c r="N48" s="10">
        <f t="shared" si="4"/>
        <v>0.0003240740740740773</v>
      </c>
    </row>
    <row r="49" spans="1:14" ht="12.75">
      <c r="A49" s="9">
        <v>46</v>
      </c>
      <c r="B49" s="32">
        <v>92</v>
      </c>
      <c r="C49" s="34">
        <v>0.02956018518518519</v>
      </c>
      <c r="D49" s="11" t="s">
        <v>155</v>
      </c>
      <c r="E49" s="27" t="s">
        <v>154</v>
      </c>
      <c r="F49" s="27" t="s">
        <v>22</v>
      </c>
      <c r="I49" s="9" t="s">
        <v>54</v>
      </c>
      <c r="J49" s="9">
        <v>29</v>
      </c>
      <c r="K49" s="9" t="s">
        <v>41</v>
      </c>
      <c r="L49" s="9" t="s">
        <v>62</v>
      </c>
      <c r="M49" s="20">
        <f t="shared" si="3"/>
        <v>0.008807870370370376</v>
      </c>
      <c r="N49" s="10">
        <f t="shared" si="4"/>
        <v>0.00011574074074074611</v>
      </c>
    </row>
    <row r="50" spans="1:14" ht="12.75">
      <c r="A50" s="9">
        <v>47</v>
      </c>
      <c r="B50" s="32">
        <v>86</v>
      </c>
      <c r="C50" s="34">
        <v>0.02991898148148148</v>
      </c>
      <c r="D50" s="11" t="s">
        <v>156</v>
      </c>
      <c r="E50" s="27" t="s">
        <v>19</v>
      </c>
      <c r="F50" s="27" t="s">
        <v>22</v>
      </c>
      <c r="I50" s="19" t="s">
        <v>42</v>
      </c>
      <c r="J50" s="19">
        <v>3</v>
      </c>
      <c r="K50" s="9" t="s">
        <v>42</v>
      </c>
      <c r="L50" s="9" t="s">
        <v>62</v>
      </c>
      <c r="M50" s="20">
        <f t="shared" si="3"/>
        <v>0.009166666666666667</v>
      </c>
      <c r="N50" s="10">
        <f t="shared" si="4"/>
        <v>0.0003587962962962911</v>
      </c>
    </row>
    <row r="51" spans="1:14" ht="12.75">
      <c r="A51" s="9">
        <v>48</v>
      </c>
      <c r="B51" s="32">
        <v>31</v>
      </c>
      <c r="C51" s="34">
        <v>0.029930555555555557</v>
      </c>
      <c r="D51" s="11" t="s">
        <v>157</v>
      </c>
      <c r="E51" s="27" t="s">
        <v>1</v>
      </c>
      <c r="F51" s="27" t="s">
        <v>150</v>
      </c>
      <c r="I51" s="19" t="s">
        <v>56</v>
      </c>
      <c r="J51" s="19">
        <v>3</v>
      </c>
      <c r="K51" s="9" t="s">
        <v>41</v>
      </c>
      <c r="L51" s="9" t="s">
        <v>62</v>
      </c>
      <c r="M51" s="20">
        <f t="shared" si="3"/>
        <v>0.009178240740740744</v>
      </c>
      <c r="N51" s="10">
        <f t="shared" si="4"/>
        <v>1.157407407407704E-05</v>
      </c>
    </row>
    <row r="52" spans="1:14" ht="12.75">
      <c r="A52" s="9">
        <v>49</v>
      </c>
      <c r="B52" s="32">
        <v>91</v>
      </c>
      <c r="C52" s="34">
        <v>0.030775462962962966</v>
      </c>
      <c r="D52" s="11" t="s">
        <v>159</v>
      </c>
      <c r="E52" s="27" t="s">
        <v>158</v>
      </c>
      <c r="F52" s="27" t="s">
        <v>22</v>
      </c>
      <c r="I52" s="9" t="s">
        <v>54</v>
      </c>
      <c r="J52" s="9">
        <v>30</v>
      </c>
      <c r="K52" s="9" t="s">
        <v>41</v>
      </c>
      <c r="L52" s="9" t="s">
        <v>62</v>
      </c>
      <c r="M52" s="20">
        <f t="shared" si="3"/>
        <v>0.010023148148148153</v>
      </c>
      <c r="N52" s="10">
        <f t="shared" si="4"/>
        <v>0.0008449074074074088</v>
      </c>
    </row>
    <row r="53" spans="1:14" ht="12.75">
      <c r="A53" s="9">
        <v>50</v>
      </c>
      <c r="B53" s="32">
        <v>55</v>
      </c>
      <c r="C53" s="34">
        <v>0.030821759259259257</v>
      </c>
      <c r="D53" s="11" t="s">
        <v>160</v>
      </c>
      <c r="E53" s="27" t="s">
        <v>81</v>
      </c>
      <c r="F53" s="27" t="s">
        <v>22</v>
      </c>
      <c r="I53" s="19" t="s">
        <v>43</v>
      </c>
      <c r="J53" s="19">
        <v>2</v>
      </c>
      <c r="K53" s="9" t="s">
        <v>41</v>
      </c>
      <c r="L53" s="9" t="s">
        <v>62</v>
      </c>
      <c r="M53" s="20">
        <f t="shared" si="3"/>
        <v>0.010069444444444443</v>
      </c>
      <c r="N53" s="10">
        <f t="shared" si="4"/>
        <v>4.629629629629081E-05</v>
      </c>
    </row>
    <row r="54" spans="1:14" ht="12.75">
      <c r="A54" s="9">
        <v>51</v>
      </c>
      <c r="B54" s="32">
        <v>62</v>
      </c>
      <c r="C54" s="34">
        <v>0.031203703703703702</v>
      </c>
      <c r="D54" s="29" t="s">
        <v>27</v>
      </c>
      <c r="E54" s="29" t="s">
        <v>28</v>
      </c>
      <c r="F54" s="12" t="s">
        <v>29</v>
      </c>
      <c r="G54" s="9">
        <v>1948</v>
      </c>
      <c r="H54" s="9">
        <f>IF(G54&lt;TentoRok-100,"",TentoRok-G54)</f>
        <v>60</v>
      </c>
      <c r="I54" s="9" t="str">
        <f>IF(L54="n","N",IF(OR(L54="w",L54="16w",L54="26w"),"NW",IF(H54="","",IF(K54="M",IF(H54&gt;59,"D",IF(H54&gt;49,"C",IF(H54&gt;39,"B",IF(H54&gt;21,"A","G")))),IF(H54&gt;39,"F",IF(H54&gt;21,"E","H"))))))</f>
        <v>F</v>
      </c>
      <c r="J54" s="9">
        <v>4</v>
      </c>
      <c r="K54" s="9" t="s">
        <v>42</v>
      </c>
      <c r="L54" s="9" t="s">
        <v>62</v>
      </c>
      <c r="M54" s="20">
        <f t="shared" si="3"/>
        <v>0.010451388888888889</v>
      </c>
      <c r="N54" s="10">
        <f t="shared" si="4"/>
        <v>0.00038194444444444517</v>
      </c>
    </row>
    <row r="55" spans="1:14" ht="12.75">
      <c r="A55" s="9">
        <v>52</v>
      </c>
      <c r="B55" s="32">
        <v>80</v>
      </c>
      <c r="C55" s="34">
        <v>0.03177083333333333</v>
      </c>
      <c r="D55" s="30" t="s">
        <v>25</v>
      </c>
      <c r="E55" s="30" t="s">
        <v>18</v>
      </c>
      <c r="F55" s="29" t="s">
        <v>29</v>
      </c>
      <c r="G55" s="9">
        <v>1950</v>
      </c>
      <c r="H55" s="9">
        <f>IF(G55&lt;TentoRok-100,"",TentoRok-G55)</f>
        <v>58</v>
      </c>
      <c r="I55" s="9" t="str">
        <f>IF(OR(L55="16w",L55="26w"),"NW",IF(H55="","",IF(K55="M",IF(H55&gt;59,"D",IF(H55&gt;49,"C",IF(H55&gt;39,"B",IF(H55&gt;21,"A","G")))),IF(H55&gt;39,"F",IF(H55&gt;21,"E","H")))))</f>
        <v>C</v>
      </c>
      <c r="J55" s="9">
        <v>10</v>
      </c>
      <c r="K55" s="9" t="s">
        <v>41</v>
      </c>
      <c r="L55" s="9" t="s">
        <v>62</v>
      </c>
      <c r="M55" s="20">
        <f t="shared" si="3"/>
        <v>0.011018518518518518</v>
      </c>
      <c r="N55" s="10">
        <f t="shared" si="4"/>
        <v>0.0005671296296296292</v>
      </c>
    </row>
    <row r="56" spans="1:14" ht="12.75">
      <c r="A56" s="9">
        <v>53</v>
      </c>
      <c r="B56" s="32">
        <v>77</v>
      </c>
      <c r="C56" s="34">
        <v>0.03193287037037037</v>
      </c>
      <c r="D56" s="11" t="s">
        <v>161</v>
      </c>
      <c r="E56" s="27" t="s">
        <v>6</v>
      </c>
      <c r="F56" s="27" t="s">
        <v>30</v>
      </c>
      <c r="I56" s="9" t="s">
        <v>54</v>
      </c>
      <c r="J56" s="9">
        <v>31</v>
      </c>
      <c r="K56" s="9" t="s">
        <v>41</v>
      </c>
      <c r="L56" s="9" t="s">
        <v>62</v>
      </c>
      <c r="M56" s="20">
        <f t="shared" si="3"/>
        <v>0.011180555555555555</v>
      </c>
      <c r="N56" s="10">
        <f t="shared" si="4"/>
        <v>0.00016203703703703692</v>
      </c>
    </row>
    <row r="57" spans="1:14" ht="12.75">
      <c r="A57" s="9">
        <v>54</v>
      </c>
      <c r="B57" s="32">
        <v>88</v>
      </c>
      <c r="C57" s="34">
        <v>0.0328125</v>
      </c>
      <c r="D57" s="29" t="s">
        <v>151</v>
      </c>
      <c r="E57" s="29" t="s">
        <v>12</v>
      </c>
      <c r="F57" s="29" t="s">
        <v>152</v>
      </c>
      <c r="G57" s="9">
        <v>1946</v>
      </c>
      <c r="H57" s="9">
        <f>IF(G57&lt;TentoRok-100,"",TentoRok-G57)</f>
        <v>62</v>
      </c>
      <c r="I57" s="19" t="str">
        <f>IF(OR(L57="16w",L57="26w"),"NW",IF(H57="","",IF(K57="M",IF(H57&gt;59,"D",IF(H57&gt;49,"C",IF(H57&gt;39,"B",IF(H57&gt;21,"A","G")))),IF(H57&gt;39,"F",IF(H57&gt;21,"E","H")))))</f>
        <v>D</v>
      </c>
      <c r="J57" s="19">
        <v>3</v>
      </c>
      <c r="K57" s="9" t="s">
        <v>41</v>
      </c>
      <c r="L57" s="9" t="s">
        <v>62</v>
      </c>
      <c r="M57" s="20">
        <f t="shared" si="3"/>
        <v>0.012060185185185188</v>
      </c>
      <c r="N57" s="10">
        <f t="shared" si="4"/>
        <v>0.000879629629629633</v>
      </c>
    </row>
    <row r="58" spans="1:14" ht="12.75">
      <c r="A58" s="9">
        <v>55</v>
      </c>
      <c r="B58" s="32">
        <v>84</v>
      </c>
      <c r="C58" s="34">
        <v>0.032870370370370376</v>
      </c>
      <c r="D58" s="29" t="s">
        <v>87</v>
      </c>
      <c r="E58" s="29" t="s">
        <v>81</v>
      </c>
      <c r="F58" s="11" t="s">
        <v>88</v>
      </c>
      <c r="G58" s="9">
        <v>1968</v>
      </c>
      <c r="H58" s="9">
        <f>IF(G58&lt;TentoRok-100,"",TentoRok-G58)</f>
        <v>40</v>
      </c>
      <c r="I58" s="9" t="str">
        <f>IF(L58="n","N",IF(OR(L58="w",L58="16w",L58="26w"),"NW",IF(H58="","",IF(K58="M",IF(H58&gt;59,"D",IF(H58&gt;49,"C",IF(H58&gt;39,"B",IF(H58&gt;21,"A","G")))),IF(H58&gt;39,"F",IF(H58&gt;21,"E","H"))))))</f>
        <v>B</v>
      </c>
      <c r="J58" s="9">
        <v>4</v>
      </c>
      <c r="K58" s="9" t="s">
        <v>41</v>
      </c>
      <c r="L58" s="9" t="s">
        <v>62</v>
      </c>
      <c r="M58" s="20">
        <f t="shared" si="3"/>
        <v>0.012118055555555562</v>
      </c>
      <c r="N58" s="10">
        <f t="shared" si="4"/>
        <v>5.787037037037479E-05</v>
      </c>
    </row>
    <row r="59" spans="1:14" ht="12.75">
      <c r="A59" s="9">
        <v>56</v>
      </c>
      <c r="B59" s="32">
        <v>57</v>
      </c>
      <c r="C59" s="34">
        <v>0.03381944444444445</v>
      </c>
      <c r="D59" s="11" t="s">
        <v>163</v>
      </c>
      <c r="E59" s="27" t="s">
        <v>162</v>
      </c>
      <c r="F59" s="27" t="s">
        <v>108</v>
      </c>
      <c r="I59" s="9" t="s">
        <v>61</v>
      </c>
      <c r="J59" s="9">
        <v>4</v>
      </c>
      <c r="K59" s="9" t="s">
        <v>42</v>
      </c>
      <c r="L59" s="9" t="s">
        <v>62</v>
      </c>
      <c r="M59" s="20">
        <f t="shared" si="3"/>
        <v>0.013067129629629637</v>
      </c>
      <c r="N59" s="10">
        <f t="shared" si="4"/>
        <v>0.0009490740740740744</v>
      </c>
    </row>
    <row r="60" spans="1:14" ht="12.75">
      <c r="A60" s="9">
        <v>57</v>
      </c>
      <c r="B60" s="32">
        <v>65</v>
      </c>
      <c r="C60" s="34">
        <v>0.03434027777777778</v>
      </c>
      <c r="D60" s="11" t="s">
        <v>164</v>
      </c>
      <c r="E60" s="27" t="s">
        <v>13</v>
      </c>
      <c r="F60" s="27" t="s">
        <v>22</v>
      </c>
      <c r="I60" s="9" t="s">
        <v>54</v>
      </c>
      <c r="J60" s="9">
        <v>32</v>
      </c>
      <c r="K60" s="9" t="s">
        <v>41</v>
      </c>
      <c r="L60" s="9" t="s">
        <v>62</v>
      </c>
      <c r="M60" s="20">
        <f t="shared" si="3"/>
        <v>0.013587962962962968</v>
      </c>
      <c r="N60" s="10">
        <f t="shared" si="4"/>
        <v>0.0005208333333333315</v>
      </c>
    </row>
    <row r="61" spans="1:14" ht="12.75">
      <c r="A61" s="9">
        <v>58</v>
      </c>
      <c r="B61" s="32">
        <v>29</v>
      </c>
      <c r="C61" s="34">
        <v>0.03498842592592593</v>
      </c>
      <c r="D61" s="11" t="s">
        <v>153</v>
      </c>
      <c r="E61" s="11" t="s">
        <v>7</v>
      </c>
      <c r="F61" s="11" t="s">
        <v>30</v>
      </c>
      <c r="G61" s="9">
        <v>1946</v>
      </c>
      <c r="H61" s="9">
        <f>IF(G61&lt;TentoRok-100,"",TentoRok-G61)</f>
        <v>62</v>
      </c>
      <c r="I61" s="9" t="str">
        <f>IF(OR(L61="16w",L61="26w"),"NW",IF(H61="","",IF(K61="M",IF(H61&gt;59,"D",IF(H61&gt;49,"C",IF(H61&gt;39,"B",IF(H61&gt;21,"A","G")))),IF(H61&gt;39,"F",IF(H61&gt;21,"E","H")))))</f>
        <v>D</v>
      </c>
      <c r="J61" s="9">
        <v>4</v>
      </c>
      <c r="K61" s="9" t="s">
        <v>41</v>
      </c>
      <c r="L61" s="9" t="s">
        <v>62</v>
      </c>
      <c r="M61" s="20">
        <f t="shared" si="3"/>
        <v>0.014236111111111116</v>
      </c>
      <c r="N61" s="10">
        <f t="shared" si="4"/>
        <v>0.0006481481481481477</v>
      </c>
    </row>
    <row r="62" spans="1:14" ht="12.75">
      <c r="A62" s="9">
        <v>59</v>
      </c>
      <c r="B62" s="32">
        <v>97</v>
      </c>
      <c r="C62" s="34">
        <v>0.03900462962962963</v>
      </c>
      <c r="D62" s="11" t="s">
        <v>122</v>
      </c>
      <c r="E62" s="11" t="s">
        <v>123</v>
      </c>
      <c r="F62" s="11" t="s">
        <v>124</v>
      </c>
      <c r="I62" s="9" t="s">
        <v>54</v>
      </c>
      <c r="J62" s="9">
        <v>33</v>
      </c>
      <c r="M62" s="20">
        <f t="shared" si="3"/>
        <v>0.01825231481481482</v>
      </c>
      <c r="N62" s="10">
        <v>0.004016203703703703</v>
      </c>
    </row>
    <row r="63" spans="1:14" ht="12.75">
      <c r="A63" s="9">
        <v>60</v>
      </c>
      <c r="B63" s="32">
        <v>43</v>
      </c>
      <c r="C63" s="34">
        <v>0.03912037037037037</v>
      </c>
      <c r="D63" s="11" t="s">
        <v>165</v>
      </c>
      <c r="E63" s="31" t="s">
        <v>17</v>
      </c>
      <c r="F63" s="27" t="s">
        <v>22</v>
      </c>
      <c r="I63" s="9" t="s">
        <v>58</v>
      </c>
      <c r="J63" s="9">
        <v>11</v>
      </c>
      <c r="K63" s="9" t="s">
        <v>41</v>
      </c>
      <c r="L63" s="9" t="s">
        <v>62</v>
      </c>
      <c r="M63" s="20">
        <f t="shared" si="3"/>
        <v>0.018368055555555554</v>
      </c>
      <c r="N63" s="10">
        <v>0.00011574074074074073</v>
      </c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  <row r="78" spans="4:6" ht="12.75">
      <c r="D78" s="11"/>
      <c r="E78" s="11"/>
      <c r="F78" s="11"/>
    </row>
  </sheetData>
  <printOptions gridLines="1"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1" sqref="C1"/>
    </sheetView>
  </sheetViews>
  <sheetFormatPr defaultColWidth="9.140625" defaultRowHeight="12.75"/>
  <cols>
    <col min="2" max="2" width="52.8515625" style="0" bestFit="1" customWidth="1"/>
  </cols>
  <sheetData>
    <row r="1" spans="1:2" ht="12.75">
      <c r="A1" t="s">
        <v>44</v>
      </c>
      <c r="B1" s="13">
        <v>2008</v>
      </c>
    </row>
    <row r="3" spans="1:2" ht="12.75">
      <c r="A3" s="15" t="s">
        <v>47</v>
      </c>
      <c r="B3" s="6"/>
    </row>
    <row r="4" spans="1:12" ht="12.75">
      <c r="A4" s="16" t="s">
        <v>32</v>
      </c>
      <c r="B4" s="16" t="s">
        <v>48</v>
      </c>
      <c r="D4" s="14"/>
      <c r="E4" s="14"/>
      <c r="F4" s="14"/>
      <c r="G4" s="9"/>
      <c r="I4" s="14"/>
      <c r="J4" s="14"/>
      <c r="K4" s="14"/>
      <c r="L4" s="9"/>
    </row>
    <row r="5" spans="1:2" ht="12.75">
      <c r="A5" s="16" t="s">
        <v>37</v>
      </c>
      <c r="B5" s="16" t="s">
        <v>49</v>
      </c>
    </row>
    <row r="6" spans="1:2" ht="12.75">
      <c r="A6" s="6" t="s">
        <v>34</v>
      </c>
      <c r="B6" s="6" t="s">
        <v>50</v>
      </c>
    </row>
    <row r="7" spans="1:2" ht="12.75">
      <c r="A7" s="16" t="s">
        <v>31</v>
      </c>
      <c r="B7" s="16" t="s">
        <v>51</v>
      </c>
    </row>
    <row r="8" spans="1:2" ht="12.75">
      <c r="A8" s="16" t="s">
        <v>38</v>
      </c>
      <c r="B8" s="16" t="s">
        <v>52</v>
      </c>
    </row>
    <row r="9" spans="1:2" ht="12.75">
      <c r="A9" s="6" t="s">
        <v>64</v>
      </c>
      <c r="B9" s="6" t="s">
        <v>65</v>
      </c>
    </row>
    <row r="10" spans="1:2" ht="12.75">
      <c r="A10" s="6" t="s">
        <v>63</v>
      </c>
      <c r="B10" s="6" t="s">
        <v>66</v>
      </c>
    </row>
    <row r="12" spans="1:2" ht="12.75">
      <c r="A12" s="17" t="s">
        <v>53</v>
      </c>
      <c r="B12" s="1"/>
    </row>
    <row r="13" spans="1:2" ht="12.75">
      <c r="A13" s="18" t="s">
        <v>54</v>
      </c>
      <c r="B13" s="16" t="s">
        <v>55</v>
      </c>
    </row>
    <row r="14" spans="1:2" ht="12.75">
      <c r="A14" s="18" t="s">
        <v>56</v>
      </c>
      <c r="B14" s="16" t="s">
        <v>57</v>
      </c>
    </row>
    <row r="15" spans="1:2" ht="12.75">
      <c r="A15" s="18" t="s">
        <v>58</v>
      </c>
      <c r="B15" s="16" t="s">
        <v>59</v>
      </c>
    </row>
    <row r="16" spans="1:2" ht="12.75">
      <c r="A16" s="18" t="s">
        <v>43</v>
      </c>
      <c r="B16" s="16" t="s">
        <v>60</v>
      </c>
    </row>
    <row r="17" spans="1:2" ht="12.75">
      <c r="A17" s="18" t="s">
        <v>61</v>
      </c>
      <c r="B17" s="16" t="s">
        <v>166</v>
      </c>
    </row>
    <row r="18" spans="1:2" ht="12.75">
      <c r="A18" s="6" t="s">
        <v>42</v>
      </c>
      <c r="B18" s="16" t="s">
        <v>167</v>
      </c>
    </row>
    <row r="21" spans="1:2" ht="12.75">
      <c r="A21" s="6"/>
      <c r="B21" s="16"/>
    </row>
    <row r="22" spans="1:2" ht="12.75">
      <c r="A22" s="6"/>
      <c r="B22" s="6"/>
    </row>
    <row r="23" spans="1:2" ht="12.75">
      <c r="A23" s="6"/>
      <c r="B23" s="6"/>
    </row>
    <row r="24" spans="1:2" ht="12.75">
      <c r="A24" s="6"/>
      <c r="B24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Bilik</dc:creator>
  <cp:keywords/>
  <dc:description/>
  <cp:lastModifiedBy>Findl</cp:lastModifiedBy>
  <cp:lastPrinted>2008-09-20T13:11:12Z</cp:lastPrinted>
  <dcterms:created xsi:type="dcterms:W3CDTF">2003-11-05T18:42:06Z</dcterms:created>
  <dcterms:modified xsi:type="dcterms:W3CDTF">2008-10-20T20:05:41Z</dcterms:modified>
  <cp:category/>
  <cp:version/>
  <cp:contentType/>
  <cp:contentStatus/>
</cp:coreProperties>
</file>